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4. KAF\8. Skabeloner\1. Ansøgningsmateriale\2024\"/>
    </mc:Choice>
  </mc:AlternateContent>
  <xr:revisionPtr revIDLastSave="0" documentId="13_ncr:1_{91598D2B-7B5E-47E9-88C3-D25008B5C82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6" i="11" l="1"/>
  <c r="E164" i="11"/>
  <c r="F164" i="11"/>
  <c r="F166" i="11" s="1"/>
  <c r="F168" i="11" s="1"/>
  <c r="D164" i="11"/>
  <c r="C164" i="11"/>
  <c r="C166" i="11"/>
  <c r="E162" i="11"/>
  <c r="F161" i="11"/>
  <c r="E161" i="11"/>
  <c r="D161" i="11"/>
  <c r="C161" i="11"/>
  <c r="B161" i="11" s="1"/>
  <c r="B159" i="11"/>
  <c r="B158" i="11"/>
  <c r="B157" i="11"/>
  <c r="F160" i="11"/>
  <c r="F159" i="11"/>
  <c r="E159" i="11" s="1"/>
  <c r="F158" i="11"/>
  <c r="E165" i="11"/>
  <c r="E163" i="11"/>
  <c r="E160" i="11"/>
  <c r="E158" i="11"/>
  <c r="E157" i="11"/>
  <c r="B162" i="11" l="1"/>
  <c r="E166" i="11"/>
  <c r="B164" i="11" l="1"/>
  <c r="B163" i="11"/>
  <c r="B160" i="11"/>
  <c r="F37" i="11"/>
  <c r="F163" i="11" s="1"/>
  <c r="F14" i="11" l="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5" i="11" s="1"/>
  <c r="F126" i="11"/>
  <c r="F34" i="11" s="1"/>
  <c r="F105" i="11"/>
  <c r="F106" i="11"/>
  <c r="F107" i="11"/>
  <c r="F93" i="11"/>
  <c r="F94" i="11"/>
  <c r="F95" i="11"/>
  <c r="F96" i="11"/>
  <c r="F97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F36" i="11" l="1"/>
  <c r="F162" i="11" s="1"/>
  <c r="K2" i="4"/>
  <c r="H2" i="4"/>
  <c r="M2" i="4"/>
  <c r="I2" i="4"/>
  <c r="F108" i="11"/>
  <c r="F33" i="11" s="1"/>
  <c r="F98" i="11"/>
  <c r="F32" i="11" s="1"/>
  <c r="F53" i="11"/>
  <c r="E46" i="11" s="1"/>
  <c r="F31" i="11"/>
  <c r="F157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B165" i="11" l="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Z2" i="4" l="1"/>
  <c r="E53" i="11"/>
  <c r="E55" i="11" s="1"/>
  <c r="L2" i="4"/>
  <c r="F40" i="11"/>
  <c r="F78" i="11" s="1"/>
  <c r="J7" i="8"/>
  <c r="K8" i="8"/>
  <c r="F41" i="11" l="1"/>
  <c r="O2" i="4" s="1"/>
  <c r="N2" i="4"/>
  <c r="F55" i="11"/>
  <c r="J8" i="8"/>
  <c r="K9" i="8"/>
  <c r="J9" i="8" l="1"/>
  <c r="K10" i="8"/>
  <c r="E168" i="11" l="1"/>
  <c r="B166" i="1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<sst xmlns="http://schemas.openxmlformats.org/spreadsheetml/2006/main" count="254" uniqueCount="209">
  <si>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</si>
  <si>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</si>
  <si>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</si>
  <si>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</si>
  <si>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</si>
  <si>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</si>
  <si>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</si>
  <si>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</si>
  <si>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</si>
  <si>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</si>
  <si>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</si>
  <si>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</si>
  <si>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</si>
  <si>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</si>
  <si>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</si>
  <si>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</si>
  <si>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</si>
  <si>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</si>
  <si>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</si>
  <si>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</si>
  <si>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</si>
  <si>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</si>
  <si>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</si>
  <si>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</si>
  <si>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</si>
  <si>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</si>
  <si>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</si>
  <si>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</si>
  <si>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</si>
  <si>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</si>
  <si>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</si>
  <si>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</si>
  <si>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</si>
  <si>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</si>
  <si>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</si>
  <si>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</si>
  <si>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</si>
  <si>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</si>
  <si>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</si>
  <si>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</si>
  <si>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</si>
  <si>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</si>
  <si>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</si>
  <si>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</si>
  <si>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</si>
  <si>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</si>
  <si>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</si>
  <si>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</si>
  <si>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</si>
  <si>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</si>
  <si>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</si>
  <si>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</si>
  <si>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</si>
  <si>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</si>
  <si>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</si>
  <si>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</si>
  <si>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</si>
  <si>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</si>
  <si>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</si>
  <si>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</si>
  <si>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</si>
  <si>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</si>
  <si>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</si>
  <si>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</si>
  <si>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</si>
  <si>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</si>
  <si>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</si>
  <si>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</si>
  <si>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</si>
  <si>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</si>
  <si>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</si>
  <si>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</si>
  <si>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</si>
  <si>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</si>
  <si>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</si>
  <si>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</si>
  <si>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</si>
  <si>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</si>
  <si>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</si>
  <si>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</si>
  <si>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</si>
  <si>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Værdi efter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</si>
  <si>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</si>
  <si>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</si>
  <si>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</si>
  <si>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</si>
  <si>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</si>
  <si>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</si>
  <si>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</si>
  <si>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</si>
  <si>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</si>
  <si>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</si>
  <si>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</si>
  <si>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</si>
  <si>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</si>
  <si>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</si>
  <si>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</si>
  <si>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</si>
  <si>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</si>
  <si>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</si>
  <si>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</si>
  <si>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</si>
  <si>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</si>
  <si>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</si>
  <si>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</si>
  <si>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</si>
  <si>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</si>
  <si>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</si>
  <si>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</si>
  <si>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</si>
  <si>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</si>
  <si>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</si>
  <si>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</si>
  <si>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</si>
  <si>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</si>
  <si>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</si>
  <si>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 xml:space="preserve">De grå kanter markerer udskriftsområdet. Det er derfor vigtigt, at tekst ikke står udenfor udskriftsområdet. I så fald kommer teksten ikke med i ansøgningen. </t>
  </si>
  <si>
    <t xml:space="preserve">OBS - Fast sidedeling indsat fra fondens side. Oplysningerne vedr. moms skal fremgå på denne side. 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</si>
  <si>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</si>
  <si>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</si>
  <si>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</si>
  <si>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</si>
  <si>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</si>
  <si>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</si>
  <si>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</si>
  <si>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</si>
  <si>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</si>
  <si>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</si>
  <si>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</si>
  <si>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</si>
  <si>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</si>
  <si>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</si>
  <si>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</si>
  <si>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</si>
  <si>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</si>
  <si>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</si>
  <si>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</si>
  <si>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</si>
  <si>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</si>
  <si>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</si>
  <si>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ALLE grå felter udfyldes automatisk. </t>
  </si>
  <si>
    <t xml:space="preserve">Der kan indsættes flere rækker, hvis der er behov for det under punkt 3.3 - 3.6.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</si>
  <si>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</si>
  <si>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</si>
  <si>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</si>
  <si>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</si>
  <si>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</si>
  <si>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</si>
  <si>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</si>
  <si>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</si>
  <si>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</si>
  <si>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</si>
  <si>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3.3 Overordnede bemærkninger til budgettet og projektets finansiering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</si>
  <si>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</si>
  <si>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</si>
  <si>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</si>
  <si>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</si>
  <si>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</si>
  <si>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</si>
  <si>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</si>
  <si>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</si>
  <si>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</si>
  <si>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 xml:space="preserve">Anden finansiering i form af ”in kind” skal omtales under dette punkt.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</si>
  <si>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</si>
  <si>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</si>
  <si>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</si>
  <si>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</si>
  <si>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</si>
  <si>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</si>
  <si>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</si>
  <si>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</si>
  <si>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</si>
  <si>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</si>
  <si>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</si>
  <si>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</si>
  <si>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</si>
  <si>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</si>
  <si>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Fonden har lavet en standardopsætning af siden i form af angivelse af "udskriftsområde".  Det betyder, at det alene er udskriftsområdet, som kommer med ved fysisk udskrift eller ved konvertering/udskrift til pdf. 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</si>
  <si>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</si>
  <si>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</si>
  <si>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</si>
  <si>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* Når der er budgetteret med ekstern bistand til en fast pris kommenteres opgavens omfang for dermed at kunne vurdere udgiften, fx at opgaven er baseret på 20 timer.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</si>
  <si>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</si>
  <si>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</si>
  <si>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</si>
  <si>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</si>
  <si>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</si>
  <si>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</si>
  <si>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</si>
  <si>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</si>
  <si>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</si>
  <si>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>OBS - Overvej om tekst og tabeller i pdf-udgaven fremstår hensigstmæssigt. Falder sideskift fx naturligt, er der blanke sider osv. Hvis ikke så ret til og lav en ny pdf-udgave.</t>
  </si>
  <si>
    <t xml:space="preserve">Leje af udstyr - specifikation: </t>
  </si>
  <si>
    <t xml:space="preserve">Leje af dyr - specifikation: </t>
  </si>
  <si>
    <t>(Når projektet samfinansieres med andre offentlige midler, og hvor der er udgifter, som ikke finansieres proportionalt, skal finansieringen specificeres under punkt 3.6)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</si>
  <si>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</si>
  <si>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</si>
  <si>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</si>
  <si>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</si>
  <si>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</si>
  <si>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</si>
  <si>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</si>
  <si>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</si>
  <si>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>(Punktet SKAL udfyldes, når der jf. punkt 3.2 er budgetteret med overheadudgifter)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</si>
  <si>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</si>
  <si>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</si>
  <si>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</si>
  <si>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</si>
  <si>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t xml:space="preserve">Punktet skal KUN udfyldes, når projektet samfinansieres med andre offentlige midler, og hvor der er udgifter, som IKKE samfinansieres proportionelt. Specifikationen skal ske på hovedposter, jf. nedenstående skema.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</si>
</sst>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6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0" fillId="2" borderId="6" xfId="0" applyFill="1" applyBorder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3" fontId="8" fillId="6" borderId="11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1</xdr:row>
      <xdr:rowOff>23345</xdr:rowOff>
    </xdr:from>
    <xdr:to>
      <xdr:col>20</xdr:col>
      <xdr:colOff>190500</xdr:colOff>
      <xdr:row>22</xdr:row>
      <xdr:rowOff>495679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63825" y="18527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1640625" defaultRowHeight="12.5" x14ac:dyDescent="0.25"/>
  <cols>
    <col min="12" max="12" width="55.1796875" bestFit="1" customWidth="1"/>
  </cols>
  <sheetData>
    <row r="1" spans="1:13" x14ac:dyDescent="0.25">
      <c r="A1" t="s">
        <v>102</v>
      </c>
      <c r="B1" t="s">
        <v>103</v>
      </c>
      <c r="C1" t="s">
        <v>104</v>
      </c>
      <c r="J1" t="s">
        <v>106</v>
      </c>
      <c r="K1" t="s">
        <v>105</v>
      </c>
      <c r="L1" t="s">
        <v>74</v>
      </c>
      <c r="M1" t="s">
        <v>75</v>
      </c>
    </row>
    <row r="2" spans="1:13" x14ac:dyDescent="0.25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5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5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5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5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5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5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5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5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5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5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5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5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5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5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5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5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5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5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5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5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5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5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5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5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5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5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5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5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5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5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5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5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5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5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5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5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5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5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5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5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5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5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5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5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5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5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5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5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5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5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5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5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5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5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5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5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5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5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5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5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5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5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5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5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5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5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5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5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5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5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5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5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5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5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5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5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5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5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5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5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5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5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5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5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5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5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5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5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5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5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5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5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5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5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5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5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5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5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5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81"/>
  <sheetViews>
    <sheetView showGridLines="0" tabSelected="1" topLeftCell="A148" zoomScaleNormal="100" zoomScaleSheetLayoutView="100" workbookViewId="0">
      <selection activeCell="A154" sqref="A154:F154"/>
    </sheetView>
  </sheetViews>
  <sheetFormatPr defaultColWidth="8.81640625" defaultRowHeight="12.5" x14ac:dyDescent="0.25"/>
  <cols>
    <col min="1" max="1" width="42.7265625" style="20" customWidth="1"/>
    <col min="2" max="3" width="9.7265625" style="20" customWidth="1"/>
    <col min="4" max="4" width="10.54296875" style="21" customWidth="1"/>
    <col min="5" max="5" width="9.7265625" style="21" customWidth="1"/>
    <col min="6" max="6" width="11.7265625" style="21" customWidth="1"/>
    <col min="7" max="7" width="0.81640625" style="21" customWidth="1"/>
    <col min="8" max="8" width="4.453125" customWidth="1"/>
    <col min="9" max="10" width="37.453125" style="23" customWidth="1"/>
    <col min="11" max="11" width="8.81640625" style="20"/>
    <col min="12" max="12" width="11.26953125" style="20" customWidth="1"/>
    <col min="13" max="16384" width="8.81640625" style="20"/>
  </cols>
  <sheetData>
    <row r="1" spans="1:22" x14ac:dyDescent="0.25">
      <c r="A1" s="54"/>
    </row>
    <row r="2" spans="1:22" ht="13" x14ac:dyDescent="0.3">
      <c r="A2" s="57" t="s">
        <v>41</v>
      </c>
      <c r="B2" s="58"/>
      <c r="C2" s="57"/>
      <c r="D2" s="57"/>
      <c r="E2" s="57"/>
      <c r="F2" s="57"/>
      <c r="G2" s="59"/>
      <c r="I2" s="50" t="s">
        <v>115</v>
      </c>
      <c r="J2" s="50"/>
      <c r="K2" s="60"/>
      <c r="L2" s="60"/>
    </row>
    <row r="3" spans="1:22" ht="13" x14ac:dyDescent="0.3">
      <c r="A3" s="57"/>
      <c r="B3" s="61"/>
      <c r="C3" s="57"/>
      <c r="D3" s="57"/>
      <c r="E3" s="57"/>
      <c r="F3" s="57"/>
      <c r="G3" s="59"/>
      <c r="I3" s="154" t="s">
        <v>188</v>
      </c>
      <c r="J3" s="152"/>
      <c r="K3" s="153"/>
      <c r="L3" s="153"/>
    </row>
    <row r="4" spans="1:22" ht="13" x14ac:dyDescent="0.25">
      <c r="A4" s="57" t="s">
        <v>60</v>
      </c>
      <c r="B4" s="275"/>
      <c r="C4" s="276"/>
      <c r="D4" s="276"/>
      <c r="E4" s="276"/>
      <c r="F4" s="277"/>
      <c r="G4" s="62"/>
      <c r="I4" s="24"/>
      <c r="J4" s="24"/>
    </row>
    <row r="5" spans="1:22" ht="27" customHeight="1" x14ac:dyDescent="0.25">
      <c r="A5" s="57" t="s">
        <v>61</v>
      </c>
      <c r="B5" s="250"/>
      <c r="C5" s="251"/>
      <c r="D5" s="251"/>
      <c r="E5" s="251"/>
      <c r="F5" s="252"/>
      <c r="G5" s="62"/>
      <c r="I5" s="263" t="s">
        <v>177</v>
      </c>
      <c r="J5" s="263"/>
      <c r="K5" s="263"/>
      <c r="L5" s="263"/>
    </row>
    <row r="6" spans="1:22" ht="9" customHeight="1" x14ac:dyDescent="0.25">
      <c r="A6" s="57"/>
      <c r="B6" s="63"/>
      <c r="C6" s="63"/>
      <c r="D6" s="63"/>
      <c r="E6" s="63"/>
      <c r="F6" s="63"/>
      <c r="G6" s="64"/>
    </row>
    <row r="7" spans="1:22" ht="15.5" x14ac:dyDescent="0.25">
      <c r="A7" s="65" t="s">
        <v>46</v>
      </c>
      <c r="B7" s="278"/>
      <c r="C7" s="278"/>
      <c r="D7" s="278"/>
      <c r="E7" s="278"/>
      <c r="F7" s="278"/>
      <c r="G7" s="64"/>
      <c r="I7" t="s">
        <v>116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5">
      <c r="D8" s="20"/>
      <c r="E8" s="20"/>
      <c r="F8" s="20"/>
      <c r="G8" s="66"/>
      <c r="I8" t="s">
        <v>178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3" x14ac:dyDescent="0.25">
      <c r="A9" s="67" t="s">
        <v>47</v>
      </c>
      <c r="B9" s="57"/>
      <c r="C9" s="57"/>
      <c r="D9" s="57"/>
      <c r="E9" s="57"/>
      <c r="F9" s="57"/>
      <c r="G9" s="59"/>
      <c r="I9" s="52" t="s">
        <v>189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5">
      <c r="A10" s="281" t="s">
        <v>48</v>
      </c>
      <c r="B10" s="282" t="s">
        <v>62</v>
      </c>
      <c r="C10" s="282"/>
      <c r="D10" s="282" t="s">
        <v>63</v>
      </c>
      <c r="E10" s="282"/>
      <c r="F10" s="282" t="s">
        <v>50</v>
      </c>
      <c r="G10" s="68"/>
      <c r="I10" s="239" t="s">
        <v>191</v>
      </c>
      <c r="J10" s="239"/>
      <c r="K10" s="239"/>
      <c r="L10" s="239"/>
    </row>
    <row r="11" spans="1:22" ht="13" x14ac:dyDescent="0.25">
      <c r="A11" s="281"/>
      <c r="B11" s="279" t="s">
        <v>0</v>
      </c>
      <c r="C11" s="279"/>
      <c r="D11" s="279" t="s">
        <v>0</v>
      </c>
      <c r="E11" s="279"/>
      <c r="F11" s="283"/>
      <c r="G11" s="68"/>
      <c r="I11" s="69"/>
      <c r="J11" s="20"/>
      <c r="K11"/>
      <c r="L11"/>
      <c r="M11"/>
    </row>
    <row r="12" spans="1:22" ht="12.75" customHeight="1" x14ac:dyDescent="0.25">
      <c r="A12" s="18"/>
      <c r="B12" s="280"/>
      <c r="C12" s="280"/>
      <c r="D12" s="280"/>
      <c r="E12" s="280"/>
      <c r="F12" s="181" t="str">
        <f>IF(D12=0,"",D12/B12)</f>
        <v/>
      </c>
      <c r="G12" s="70"/>
      <c r="I12" s="106" t="s">
        <v>140</v>
      </c>
      <c r="J12" s="20"/>
      <c r="L12" s="69"/>
      <c r="M12" s="69"/>
    </row>
    <row r="13" spans="1:22" x14ac:dyDescent="0.25">
      <c r="A13" s="18"/>
      <c r="B13" s="271"/>
      <c r="C13" s="272"/>
      <c r="D13" s="271"/>
      <c r="E13" s="272"/>
      <c r="F13" s="181" t="str">
        <f t="shared" ref="F13:F17" si="0">IF(D13=0,"",D13/B13)</f>
        <v/>
      </c>
      <c r="G13" s="70"/>
      <c r="I13" s="106" t="s">
        <v>170</v>
      </c>
      <c r="J13" s="20"/>
    </row>
    <row r="14" spans="1:22" x14ac:dyDescent="0.25">
      <c r="A14" s="18"/>
      <c r="B14" s="271"/>
      <c r="C14" s="272"/>
      <c r="D14" s="271"/>
      <c r="E14" s="272"/>
      <c r="F14" s="181" t="str">
        <f t="shared" si="0"/>
        <v/>
      </c>
      <c r="G14" s="70"/>
      <c r="I14" s="106" t="s">
        <v>142</v>
      </c>
      <c r="J14" s="20"/>
      <c r="L14" s="69"/>
      <c r="M14" s="69"/>
    </row>
    <row r="15" spans="1:22" x14ac:dyDescent="0.25">
      <c r="A15" s="18"/>
      <c r="B15" s="271"/>
      <c r="C15" s="272"/>
      <c r="D15" s="271"/>
      <c r="E15" s="272"/>
      <c r="F15" s="181" t="str">
        <f t="shared" si="0"/>
        <v/>
      </c>
      <c r="G15" s="70"/>
      <c r="I15" s="156"/>
      <c r="J15" s="20"/>
      <c r="L15" s="69"/>
      <c r="M15" s="69"/>
    </row>
    <row r="16" spans="1:22" x14ac:dyDescent="0.25">
      <c r="A16" s="18"/>
      <c r="B16" s="271"/>
      <c r="C16" s="272"/>
      <c r="D16" s="271"/>
      <c r="E16" s="272"/>
      <c r="F16" s="181" t="str">
        <f t="shared" si="0"/>
        <v/>
      </c>
      <c r="G16" s="70"/>
      <c r="I16" s="157"/>
      <c r="J16" s="20"/>
    </row>
    <row r="17" spans="1:22" ht="12" customHeight="1" x14ac:dyDescent="0.3">
      <c r="A17" s="17" t="s">
        <v>49</v>
      </c>
      <c r="B17" s="273">
        <f>SUM(B12:C16)</f>
        <v>0</v>
      </c>
      <c r="C17" s="274"/>
      <c r="D17" s="273">
        <f>SUM(D12:E16)</f>
        <v>0</v>
      </c>
      <c r="E17" s="274"/>
      <c r="F17" s="182" t="str">
        <f t="shared" si="0"/>
        <v/>
      </c>
      <c r="G17" s="71"/>
    </row>
    <row r="18" spans="1:22" ht="12" customHeight="1" x14ac:dyDescent="0.25">
      <c r="A18" s="72"/>
      <c r="B18" s="73"/>
      <c r="C18"/>
      <c r="D18" s="73"/>
      <c r="E18" s="2"/>
      <c r="F18" s="73"/>
      <c r="G18" s="74"/>
    </row>
    <row r="19" spans="1:22" ht="12" customHeight="1" x14ac:dyDescent="0.25">
      <c r="A19" s="72"/>
      <c r="B19" s="73"/>
      <c r="C19"/>
      <c r="D19" s="73"/>
      <c r="E19" s="2"/>
      <c r="F19" s="73"/>
      <c r="G19" s="74"/>
    </row>
    <row r="20" spans="1:22" ht="12" customHeight="1" x14ac:dyDescent="0.3">
      <c r="A20" s="1" t="s">
        <v>94</v>
      </c>
      <c r="B20" s="47" t="s">
        <v>176</v>
      </c>
      <c r="C20" s="47"/>
      <c r="D20" s="75"/>
      <c r="E20" s="2"/>
      <c r="F20" s="73"/>
      <c r="G20" s="74"/>
    </row>
    <row r="21" spans="1:22" ht="13" x14ac:dyDescent="0.25">
      <c r="A21" s="264" t="s">
        <v>65</v>
      </c>
      <c r="B21" s="9"/>
      <c r="C21" s="9"/>
      <c r="D21" s="10"/>
      <c r="E21" s="10"/>
      <c r="F21" s="15" t="s">
        <v>45</v>
      </c>
      <c r="G21" s="76"/>
      <c r="I21" s="48"/>
    </row>
    <row r="22" spans="1:22" x14ac:dyDescent="0.25">
      <c r="A22" s="265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5">
      <c r="A23" s="184" t="s">
        <v>12</v>
      </c>
      <c r="B23" s="185" t="s">
        <v>15</v>
      </c>
      <c r="C23" s="185" t="s">
        <v>57</v>
      </c>
      <c r="D23" s="186" t="s">
        <v>16</v>
      </c>
      <c r="E23" s="185" t="s">
        <v>18</v>
      </c>
      <c r="F23" s="187"/>
      <c r="G23" s="79"/>
      <c r="I23" s="80"/>
      <c r="J23" s="80"/>
    </row>
    <row r="24" spans="1:22" x14ac:dyDescent="0.25">
      <c r="A24" s="81"/>
      <c r="B24" s="82"/>
      <c r="C24" s="83"/>
      <c r="D24" s="84"/>
      <c r="E24" s="183" t="str">
        <f t="shared" ref="E24:E30" si="1">IF(D24&lt;&gt;"",C24*(1+D24/100),"")</f>
        <v/>
      </c>
      <c r="F24" s="188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5">
      <c r="A25" s="81"/>
      <c r="B25" s="82"/>
      <c r="C25" s="83"/>
      <c r="D25" s="84"/>
      <c r="E25" s="183" t="str">
        <f t="shared" si="1"/>
        <v/>
      </c>
      <c r="F25" s="188" t="str">
        <f t="shared" si="2"/>
        <v/>
      </c>
      <c r="G25" s="85"/>
    </row>
    <row r="26" spans="1:22" x14ac:dyDescent="0.25">
      <c r="A26" s="87"/>
      <c r="B26" s="82"/>
      <c r="C26" s="83"/>
      <c r="D26" s="84"/>
      <c r="E26" s="183" t="str">
        <f t="shared" si="1"/>
        <v/>
      </c>
      <c r="F26" s="188" t="str">
        <f t="shared" si="2"/>
        <v/>
      </c>
      <c r="G26" s="85"/>
      <c r="I26" s="88" t="s">
        <v>190</v>
      </c>
      <c r="J26" s="88"/>
      <c r="T26" s="89"/>
      <c r="U26" s="89"/>
      <c r="V26" s="89"/>
    </row>
    <row r="27" spans="1:22" x14ac:dyDescent="0.25">
      <c r="A27" s="81"/>
      <c r="B27" s="82"/>
      <c r="C27" s="83"/>
      <c r="D27" s="84"/>
      <c r="E27" s="183" t="str">
        <f t="shared" si="1"/>
        <v/>
      </c>
      <c r="F27" s="188" t="str">
        <f t="shared" si="2"/>
        <v/>
      </c>
      <c r="G27" s="85"/>
      <c r="I27" s="89" t="s">
        <v>138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5">
      <c r="A28" s="81"/>
      <c r="B28" s="82"/>
      <c r="C28" s="83"/>
      <c r="D28" s="84"/>
      <c r="E28" s="183" t="str">
        <f t="shared" si="1"/>
        <v/>
      </c>
      <c r="F28" s="188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5">
      <c r="A29" s="81"/>
      <c r="B29" s="82"/>
      <c r="C29" s="83"/>
      <c r="D29" s="84"/>
      <c r="E29" s="183" t="str">
        <f t="shared" si="1"/>
        <v/>
      </c>
      <c r="F29" s="188" t="str">
        <f t="shared" si="2"/>
        <v/>
      </c>
      <c r="G29" s="85"/>
      <c r="I29" s="20"/>
      <c r="J29" s="20"/>
    </row>
    <row r="30" spans="1:22" x14ac:dyDescent="0.25">
      <c r="A30" s="81"/>
      <c r="B30" s="82"/>
      <c r="C30" s="83"/>
      <c r="D30" s="84"/>
      <c r="E30" s="183" t="str">
        <f t="shared" si="1"/>
        <v/>
      </c>
      <c r="F30" s="188" t="str">
        <f t="shared" si="2"/>
        <v/>
      </c>
      <c r="G30" s="85"/>
    </row>
    <row r="31" spans="1:22" ht="12.75" customHeight="1" x14ac:dyDescent="0.25">
      <c r="A31" s="201" t="s">
        <v>19</v>
      </c>
      <c r="B31" s="202"/>
      <c r="C31" s="202"/>
      <c r="D31" s="202"/>
      <c r="E31" s="206"/>
      <c r="F31" s="188">
        <f>SUM(F24:F30)</f>
        <v>0</v>
      </c>
      <c r="G31" s="85"/>
      <c r="I31" s="51"/>
      <c r="J31" s="51"/>
    </row>
    <row r="32" spans="1:22" ht="12.75" customHeight="1" x14ac:dyDescent="0.25">
      <c r="A32" s="203" t="s">
        <v>82</v>
      </c>
      <c r="B32" s="202"/>
      <c r="C32" s="202"/>
      <c r="D32" s="42"/>
      <c r="E32" s="207"/>
      <c r="F32" s="189">
        <f>+F98</f>
        <v>0</v>
      </c>
      <c r="G32" s="90"/>
      <c r="I32" s="23" t="s">
        <v>91</v>
      </c>
    </row>
    <row r="33" spans="1:13" x14ac:dyDescent="0.25">
      <c r="A33" s="203" t="s">
        <v>147</v>
      </c>
      <c r="B33" s="202"/>
      <c r="C33" s="266"/>
      <c r="D33" s="266"/>
      <c r="E33" s="207"/>
      <c r="F33" s="189">
        <f>+F108</f>
        <v>0</v>
      </c>
      <c r="G33" s="85"/>
      <c r="I33" s="23" t="s">
        <v>92</v>
      </c>
    </row>
    <row r="34" spans="1:13" x14ac:dyDescent="0.25">
      <c r="A34" s="203" t="s">
        <v>83</v>
      </c>
      <c r="B34" s="202"/>
      <c r="C34" s="202"/>
      <c r="D34" s="42"/>
      <c r="E34" s="207"/>
      <c r="F34" s="190">
        <f>+F126</f>
        <v>0</v>
      </c>
      <c r="G34" s="90"/>
      <c r="I34" s="23" t="s">
        <v>93</v>
      </c>
    </row>
    <row r="35" spans="1:13" ht="13" x14ac:dyDescent="0.3">
      <c r="A35" s="204" t="s">
        <v>84</v>
      </c>
      <c r="B35" s="1"/>
      <c r="C35" s="1"/>
      <c r="D35" s="205"/>
      <c r="E35" s="208"/>
      <c r="F35" s="191">
        <f>ROUND(F31,0)+ROUND(F32,0)+ROUND(F33,0)+ROUND(F34,0)</f>
        <v>0</v>
      </c>
      <c r="G35" s="91"/>
      <c r="H35" s="92"/>
    </row>
    <row r="36" spans="1:13" x14ac:dyDescent="0.25">
      <c r="A36" s="267" t="s">
        <v>21</v>
      </c>
      <c r="B36" s="268"/>
      <c r="C36" s="268"/>
      <c r="D36" s="42"/>
      <c r="E36" s="207"/>
      <c r="F36" s="188">
        <f>IF(D24&lt;&gt;"",ROUND((SUMPRODUCT(B24:B30,E24:E30)-SUMPRODUCT(B24:B30,C24:C30))/1000,0),0)</f>
        <v>0</v>
      </c>
      <c r="G36" s="85"/>
      <c r="I36" s="23" t="s">
        <v>205</v>
      </c>
    </row>
    <row r="37" spans="1:13" x14ac:dyDescent="0.25">
      <c r="A37" s="203" t="s">
        <v>22</v>
      </c>
      <c r="B37" s="202"/>
      <c r="C37" s="202"/>
      <c r="D37" s="93"/>
      <c r="E37" s="7" t="s">
        <v>14</v>
      </c>
      <c r="F37" s="188">
        <f>IF(D37&lt;&gt;"",ROUND((SUM(F31:F34)-F39)*(1+D37/100)-(SUM(F31:F34)-F39),0),0)</f>
        <v>0</v>
      </c>
      <c r="G37" s="85"/>
    </row>
    <row r="38" spans="1:13" ht="13" x14ac:dyDescent="0.3">
      <c r="A38" s="209" t="s">
        <v>20</v>
      </c>
      <c r="B38" s="121"/>
      <c r="C38" s="121"/>
      <c r="D38" s="215"/>
      <c r="E38" s="216"/>
      <c r="F38" s="192">
        <f>IFERROR(F35+F36+F37,IFERROR(F35+F36,IFERROR(F35+F37,F35)))</f>
        <v>0</v>
      </c>
      <c r="G38" s="91"/>
      <c r="H38" s="94"/>
    </row>
    <row r="39" spans="1:13" x14ac:dyDescent="0.25">
      <c r="A39" s="210" t="s">
        <v>11</v>
      </c>
      <c r="B39"/>
      <c r="C39"/>
      <c r="D39" s="2"/>
      <c r="E39" s="217"/>
      <c r="F39" s="193">
        <f>+F135</f>
        <v>0</v>
      </c>
      <c r="G39" s="90"/>
      <c r="I39" s="23" t="s">
        <v>179</v>
      </c>
    </row>
    <row r="40" spans="1:13" ht="13.5" thickBot="1" x14ac:dyDescent="0.35">
      <c r="A40" s="211" t="s">
        <v>1</v>
      </c>
      <c r="B40" s="212"/>
      <c r="C40" s="212"/>
      <c r="D40" s="218"/>
      <c r="E40" s="219"/>
      <c r="F40" s="194">
        <f>ROUND(F38-F39,0)</f>
        <v>0</v>
      </c>
      <c r="G40" s="91"/>
    </row>
    <row r="41" spans="1:13" ht="13.5" customHeight="1" x14ac:dyDescent="0.3">
      <c r="A41" s="213" t="s">
        <v>17</v>
      </c>
      <c r="B41" s="214"/>
      <c r="C41" s="214"/>
      <c r="D41" s="220"/>
      <c r="E41" s="221"/>
      <c r="F41" s="200" t="str">
        <f>IFERROR((F36+F37)/F40,IFERROR(F36/F40,IFERROR(F37/F40,"")))</f>
        <v/>
      </c>
      <c r="G41" s="95"/>
    </row>
    <row r="42" spans="1:13" ht="10.5" customHeight="1" x14ac:dyDescent="0.25">
      <c r="A42"/>
      <c r="B42"/>
      <c r="C42"/>
      <c r="D42" s="2"/>
      <c r="E42" s="2"/>
      <c r="F42" s="3"/>
      <c r="G42" s="85"/>
    </row>
    <row r="43" spans="1:13" ht="13" x14ac:dyDescent="0.25">
      <c r="A43" s="264" t="s">
        <v>66</v>
      </c>
      <c r="B43" s="9"/>
      <c r="C43" s="9"/>
      <c r="D43" s="10"/>
      <c r="E43" s="10"/>
      <c r="F43" s="15" t="s">
        <v>45</v>
      </c>
      <c r="G43" s="76"/>
    </row>
    <row r="44" spans="1:13" ht="13" x14ac:dyDescent="0.3">
      <c r="A44" s="265"/>
      <c r="B44" s="13"/>
      <c r="C44" s="11"/>
      <c r="D44" s="11"/>
      <c r="E44" s="12" t="s">
        <v>3</v>
      </c>
      <c r="F44" s="77" t="s">
        <v>0</v>
      </c>
      <c r="G44" s="78"/>
    </row>
    <row r="45" spans="1:13" ht="13" x14ac:dyDescent="0.3">
      <c r="A45" s="209" t="s">
        <v>44</v>
      </c>
      <c r="B45" s="121"/>
      <c r="C45" s="202"/>
      <c r="D45" s="202"/>
      <c r="E45" s="229" t="str">
        <f>IF(F45="","",F45/$F$53)</f>
        <v/>
      </c>
      <c r="F45" s="96"/>
      <c r="G45" s="97"/>
    </row>
    <row r="46" spans="1:13" ht="13" x14ac:dyDescent="0.25">
      <c r="A46" s="203" t="s">
        <v>2</v>
      </c>
      <c r="B46" s="202"/>
      <c r="C46" s="202"/>
      <c r="D46" s="202"/>
      <c r="E46" s="229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5">
      <c r="A47" s="203" t="s">
        <v>9</v>
      </c>
      <c r="B47" s="202"/>
      <c r="C47" s="33" t="s">
        <v>6</v>
      </c>
      <c r="D47" s="33" t="s">
        <v>7</v>
      </c>
      <c r="E47" s="222"/>
      <c r="F47" s="223"/>
      <c r="G47" s="85"/>
      <c r="I47" s="23" t="s">
        <v>180</v>
      </c>
      <c r="K47"/>
      <c r="L47"/>
      <c r="M47"/>
    </row>
    <row r="48" spans="1:13" x14ac:dyDescent="0.25">
      <c r="A48" s="269"/>
      <c r="B48" s="270"/>
      <c r="C48" s="93"/>
      <c r="D48" s="93"/>
      <c r="E48" s="181" t="str">
        <f>IF(F48="","",F48/$F$53)</f>
        <v/>
      </c>
      <c r="F48" s="188" t="str">
        <f>IF(AND(C48="",D48=""),"",IF(D48="",ROUND(C48,0),ROUND(D48,0)))</f>
        <v/>
      </c>
      <c r="G48" s="85"/>
      <c r="I48" s="23" t="s">
        <v>123</v>
      </c>
      <c r="K48" s="52"/>
      <c r="L48" s="52"/>
      <c r="M48" s="52"/>
    </row>
    <row r="49" spans="1:23" x14ac:dyDescent="0.25">
      <c r="A49" s="269"/>
      <c r="B49" s="270"/>
      <c r="C49" s="93"/>
      <c r="D49" s="93"/>
      <c r="E49" s="181" t="str">
        <f>IF(F49="","",F49/$F$53)</f>
        <v/>
      </c>
      <c r="F49" s="188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5">
      <c r="A50" s="203" t="s">
        <v>8</v>
      </c>
      <c r="B50" s="202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5">
      <c r="A51" s="255"/>
      <c r="B51" s="257"/>
      <c r="C51" s="93"/>
      <c r="D51" s="93"/>
      <c r="E51" s="181" t="str">
        <f>IF(F51="","",F51/$F$53)</f>
        <v/>
      </c>
      <c r="F51" s="188" t="str">
        <f t="shared" si="3"/>
        <v/>
      </c>
      <c r="G51" s="85"/>
      <c r="I51" s="23" t="s">
        <v>122</v>
      </c>
    </row>
    <row r="52" spans="1:23" x14ac:dyDescent="0.25">
      <c r="A52" s="261"/>
      <c r="B52" s="262"/>
      <c r="C52" s="93"/>
      <c r="D52" s="93"/>
      <c r="E52" s="181" t="str">
        <f>IF(F52="","",F52/$F$53)</f>
        <v/>
      </c>
      <c r="F52" s="188" t="str">
        <f t="shared" si="3"/>
        <v/>
      </c>
      <c r="G52" s="85"/>
      <c r="I52" s="23" t="s">
        <v>163</v>
      </c>
    </row>
    <row r="53" spans="1:23" ht="13.5" thickBot="1" x14ac:dyDescent="0.35">
      <c r="A53" s="227" t="s">
        <v>4</v>
      </c>
      <c r="B53" s="228"/>
      <c r="C53" s="212"/>
      <c r="D53" s="212"/>
      <c r="E53" s="230">
        <f>ROUND(SUM(E45:E52),3)</f>
        <v>0</v>
      </c>
      <c r="F53" s="199">
        <f>ROUND(SUM(F45:F52),0)</f>
        <v>0</v>
      </c>
      <c r="G53" s="91"/>
    </row>
    <row r="54" spans="1:23" ht="5.5" customHeight="1" x14ac:dyDescent="0.25">
      <c r="A54" s="100"/>
      <c r="B54"/>
      <c r="C54"/>
      <c r="D54" s="101"/>
      <c r="E54" s="101"/>
      <c r="F54" s="3"/>
      <c r="G54" s="85"/>
    </row>
    <row r="55" spans="1:23" x14ac:dyDescent="0.25">
      <c r="A55" s="29" t="s">
        <v>86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70</v>
      </c>
    </row>
    <row r="56" spans="1:23" ht="4.5" customHeight="1" x14ac:dyDescent="0.25">
      <c r="A56" s="100"/>
      <c r="B56"/>
      <c r="C56"/>
      <c r="D56"/>
      <c r="E56" s="43"/>
      <c r="F56" s="103"/>
      <c r="G56" s="102"/>
    </row>
    <row r="57" spans="1:23" x14ac:dyDescent="0.25">
      <c r="A57"/>
      <c r="B57"/>
      <c r="C57"/>
      <c r="D57" s="2" t="s">
        <v>77</v>
      </c>
      <c r="E57" s="44" t="s">
        <v>85</v>
      </c>
      <c r="F57" s="93"/>
      <c r="G57" s="104"/>
    </row>
    <row r="58" spans="1:23" x14ac:dyDescent="0.25">
      <c r="A58"/>
      <c r="B58" s="30"/>
      <c r="C58"/>
      <c r="D58" s="2" t="s">
        <v>78</v>
      </c>
      <c r="E58" s="44" t="s">
        <v>85</v>
      </c>
      <c r="F58" s="93"/>
      <c r="G58" s="104"/>
      <c r="I58" s="48" t="s">
        <v>117</v>
      </c>
      <c r="J58" s="48"/>
    </row>
    <row r="59" spans="1:23" x14ac:dyDescent="0.25">
      <c r="A59"/>
      <c r="B59" s="30"/>
      <c r="C59"/>
      <c r="D59" s="2"/>
      <c r="E59" s="44"/>
      <c r="F59" s="30"/>
      <c r="G59" s="104"/>
      <c r="I59" s="48"/>
      <c r="J59" s="48"/>
    </row>
    <row r="60" spans="1:23" ht="13" x14ac:dyDescent="0.25">
      <c r="A60" s="16" t="s">
        <v>152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5">
      <c r="A61" s="237" t="s">
        <v>194</v>
      </c>
      <c r="B61" s="237"/>
      <c r="C61" s="237"/>
      <c r="D61" s="237"/>
      <c r="E61" s="237"/>
      <c r="F61" s="237"/>
      <c r="G61" s="79"/>
      <c r="I61" s="106" t="s">
        <v>151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5">
      <c r="A62" s="237"/>
      <c r="B62" s="237"/>
      <c r="C62" s="237"/>
      <c r="D62" s="237"/>
      <c r="E62" s="237"/>
      <c r="F62" s="237"/>
      <c r="G62" s="79"/>
      <c r="I62" s="20" t="s">
        <v>162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5">
      <c r="A63" s="237"/>
      <c r="B63" s="237"/>
      <c r="C63" s="237"/>
      <c r="D63" s="237"/>
      <c r="E63" s="237"/>
      <c r="F63" s="237"/>
      <c r="G63" s="107"/>
      <c r="J63" s="20"/>
      <c r="K63"/>
      <c r="L63"/>
      <c r="M63"/>
    </row>
    <row r="64" spans="1:23" x14ac:dyDescent="0.25">
      <c r="A64" s="237"/>
      <c r="B64" s="237"/>
      <c r="C64" s="237"/>
      <c r="D64" s="237"/>
      <c r="E64" s="237"/>
      <c r="F64" s="237"/>
      <c r="G64" s="107"/>
      <c r="I64" s="20"/>
      <c r="J64" s="20"/>
      <c r="K64"/>
      <c r="L64"/>
      <c r="M64"/>
    </row>
    <row r="65" spans="1:13" x14ac:dyDescent="0.25">
      <c r="A65" s="145"/>
      <c r="B65" s="145"/>
      <c r="C65" s="145"/>
      <c r="D65" s="145"/>
      <c r="E65" s="145"/>
      <c r="F65" s="145"/>
      <c r="G65" s="107"/>
      <c r="I65" s="105"/>
      <c r="J65" s="105"/>
      <c r="K65"/>
      <c r="L65"/>
      <c r="M65"/>
    </row>
    <row r="66" spans="1:13" ht="13" x14ac:dyDescent="0.25">
      <c r="A66" s="22" t="s">
        <v>153</v>
      </c>
      <c r="G66" s="107"/>
      <c r="I66" s="106"/>
      <c r="J66" s="105"/>
      <c r="K66" s="52"/>
      <c r="L66" s="52"/>
      <c r="M66" s="52"/>
    </row>
    <row r="67" spans="1:13" ht="39" customHeight="1" x14ac:dyDescent="0.25">
      <c r="A67" s="263" t="s">
        <v>150</v>
      </c>
      <c r="B67" s="263"/>
      <c r="C67" s="263"/>
      <c r="D67" s="263"/>
      <c r="E67" s="263"/>
      <c r="F67" s="263"/>
      <c r="G67" s="107"/>
      <c r="I67" s="237"/>
      <c r="J67" s="237"/>
      <c r="K67" s="52"/>
      <c r="L67" s="52"/>
      <c r="M67" s="52"/>
    </row>
    <row r="68" spans="1:13" ht="13" x14ac:dyDescent="0.25">
      <c r="A68" s="22"/>
      <c r="G68" s="107"/>
      <c r="I68" s="53"/>
      <c r="J68" s="20"/>
      <c r="K68" s="52"/>
      <c r="L68" s="52"/>
      <c r="M68" s="52"/>
    </row>
    <row r="69" spans="1:13" ht="13" x14ac:dyDescent="0.3">
      <c r="A69" s="108" t="s">
        <v>128</v>
      </c>
      <c r="B69" s="109"/>
      <c r="C69" s="109"/>
      <c r="D69" s="109"/>
      <c r="E69" s="110" t="s">
        <v>118</v>
      </c>
      <c r="F69" s="111">
        <v>1000</v>
      </c>
      <c r="G69" s="107"/>
      <c r="K69" s="52"/>
      <c r="L69" s="52"/>
      <c r="M69" s="52"/>
    </row>
    <row r="70" spans="1:13" x14ac:dyDescent="0.25">
      <c r="A70" s="250" t="s">
        <v>90</v>
      </c>
      <c r="B70" s="251"/>
      <c r="C70" s="251"/>
      <c r="D70" s="252"/>
      <c r="E70" s="81"/>
      <c r="F70" s="112"/>
      <c r="G70" s="113"/>
      <c r="I70" s="52" t="s">
        <v>132</v>
      </c>
      <c r="J70" s="52"/>
    </row>
    <row r="71" spans="1:13" x14ac:dyDescent="0.25">
      <c r="A71" s="250" t="s">
        <v>68</v>
      </c>
      <c r="B71" s="251"/>
      <c r="C71" s="251"/>
      <c r="D71" s="252"/>
      <c r="E71" s="81"/>
      <c r="F71" s="112"/>
      <c r="G71" s="66"/>
      <c r="I71" s="52" t="s">
        <v>124</v>
      </c>
      <c r="J71" s="52"/>
    </row>
    <row r="72" spans="1:13" x14ac:dyDescent="0.25">
      <c r="A72" s="250" t="s">
        <v>69</v>
      </c>
      <c r="B72" s="251"/>
      <c r="C72" s="251"/>
      <c r="D72" s="252"/>
      <c r="E72" s="81"/>
      <c r="F72" s="112"/>
      <c r="G72" s="66"/>
      <c r="I72" s="52" t="s">
        <v>119</v>
      </c>
      <c r="J72" s="52"/>
    </row>
    <row r="73" spans="1:13" x14ac:dyDescent="0.25">
      <c r="A73" s="114" t="s">
        <v>71</v>
      </c>
      <c r="B73" s="56"/>
      <c r="C73" s="56"/>
      <c r="D73" s="56"/>
      <c r="E73" s="81"/>
      <c r="F73" s="112"/>
      <c r="G73" s="66"/>
      <c r="I73" s="52" t="s">
        <v>121</v>
      </c>
      <c r="J73" s="52"/>
      <c r="K73" s="52"/>
      <c r="L73" s="52"/>
      <c r="M73" s="52"/>
    </row>
    <row r="74" spans="1:13" x14ac:dyDescent="0.25">
      <c r="A74" s="115"/>
      <c r="B74" s="37"/>
      <c r="C74" s="37"/>
      <c r="D74" s="116"/>
      <c r="E74" s="117"/>
      <c r="F74" s="118"/>
      <c r="G74" s="66"/>
      <c r="I74" s="52" t="s">
        <v>120</v>
      </c>
      <c r="J74" s="52"/>
      <c r="K74" s="52"/>
      <c r="L74" s="52"/>
      <c r="M74" s="52"/>
    </row>
    <row r="75" spans="1:13" x14ac:dyDescent="0.25">
      <c r="A75" s="119" t="s">
        <v>125</v>
      </c>
      <c r="D75" s="20"/>
      <c r="E75" s="146"/>
      <c r="F75" s="118"/>
      <c r="G75" s="66"/>
      <c r="J75" s="52"/>
      <c r="K75" s="52"/>
      <c r="L75" s="52"/>
      <c r="M75" s="52"/>
    </row>
    <row r="76" spans="1:13" ht="13" x14ac:dyDescent="0.3">
      <c r="A76" s="120" t="s">
        <v>64</v>
      </c>
      <c r="B76" s="121"/>
      <c r="C76" s="121"/>
      <c r="D76" s="121"/>
      <c r="E76" s="121"/>
      <c r="F76" s="226">
        <f>ROUND(SUM(F70:F75),0)</f>
        <v>0</v>
      </c>
      <c r="G76" s="66"/>
      <c r="K76" s="52"/>
      <c r="L76" s="52"/>
      <c r="M76" s="52"/>
    </row>
    <row r="77" spans="1:13" ht="7.5" customHeight="1" x14ac:dyDescent="0.3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5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3" t="s">
        <v>72</v>
      </c>
      <c r="K78" s="52"/>
      <c r="L78" s="52"/>
      <c r="M78" s="52"/>
    </row>
    <row r="79" spans="1:13" x14ac:dyDescent="0.25">
      <c r="A79" s="24"/>
      <c r="D79" s="20"/>
      <c r="E79" s="20"/>
      <c r="F79" s="20"/>
      <c r="G79" s="123"/>
      <c r="K79" s="52"/>
      <c r="L79" s="52"/>
      <c r="M79" s="52"/>
    </row>
    <row r="80" spans="1:13" x14ac:dyDescent="0.25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4.5" x14ac:dyDescent="0.25">
      <c r="A81" s="16" t="s">
        <v>154</v>
      </c>
      <c r="G81" s="107"/>
      <c r="I81" s="52" t="s">
        <v>134</v>
      </c>
      <c r="J81" s="52"/>
      <c r="K81" s="52"/>
      <c r="L81" s="52"/>
      <c r="M81" s="52"/>
    </row>
    <row r="82" spans="1:17" ht="13" x14ac:dyDescent="0.25">
      <c r="A82" s="22"/>
      <c r="B82"/>
      <c r="C82"/>
      <c r="D82" s="2"/>
      <c r="E82" s="2"/>
      <c r="F82" s="2"/>
      <c r="G82" s="79"/>
      <c r="K82" s="52"/>
      <c r="L82" s="52"/>
      <c r="M82" s="52"/>
    </row>
    <row r="83" spans="1:17" ht="13" x14ac:dyDescent="0.25">
      <c r="A83" s="124" t="s">
        <v>51</v>
      </c>
      <c r="B83" s="125"/>
      <c r="C83" s="125"/>
      <c r="D83" s="126"/>
      <c r="E83" s="126"/>
      <c r="F83" s="127"/>
      <c r="G83" s="107"/>
      <c r="I83" s="52"/>
      <c r="J83" s="52"/>
      <c r="K83" s="52"/>
      <c r="L83" s="52"/>
      <c r="M83" s="52"/>
    </row>
    <row r="84" spans="1:17" x14ac:dyDescent="0.25">
      <c r="A84" s="243"/>
      <c r="B84" s="237"/>
      <c r="C84" s="237"/>
      <c r="D84" s="237"/>
      <c r="E84" s="237"/>
      <c r="F84" s="244"/>
      <c r="G84" s="79"/>
      <c r="I84" s="105" t="s">
        <v>140</v>
      </c>
      <c r="J84" s="105"/>
      <c r="K84" s="52"/>
      <c r="L84" s="52"/>
      <c r="M84" s="52"/>
    </row>
    <row r="85" spans="1:17" x14ac:dyDescent="0.25">
      <c r="A85" s="243"/>
      <c r="B85" s="237"/>
      <c r="C85" s="237"/>
      <c r="D85" s="237"/>
      <c r="E85" s="237"/>
      <c r="F85" s="244"/>
      <c r="G85" s="79"/>
      <c r="I85" s="106" t="s">
        <v>141</v>
      </c>
      <c r="J85" s="105"/>
      <c r="K85" s="52"/>
      <c r="L85" s="52"/>
      <c r="M85" s="52"/>
    </row>
    <row r="86" spans="1:17" x14ac:dyDescent="0.25">
      <c r="A86" s="243"/>
      <c r="B86" s="237"/>
      <c r="C86" s="237"/>
      <c r="D86" s="237"/>
      <c r="E86" s="237"/>
      <c r="F86" s="244"/>
      <c r="G86" s="107"/>
      <c r="I86" s="237" t="s">
        <v>142</v>
      </c>
      <c r="J86" s="237"/>
      <c r="K86" s="52"/>
      <c r="L86" s="52"/>
      <c r="M86" s="52"/>
    </row>
    <row r="87" spans="1:17" x14ac:dyDescent="0.25">
      <c r="A87" s="243"/>
      <c r="B87" s="237"/>
      <c r="C87" s="237"/>
      <c r="D87" s="237"/>
      <c r="E87" s="237"/>
      <c r="F87" s="244"/>
      <c r="G87" s="107"/>
      <c r="I87" s="69"/>
      <c r="J87" s="69"/>
      <c r="K87" s="52"/>
      <c r="L87" s="52"/>
      <c r="M87" s="52"/>
    </row>
    <row r="88" spans="1:17" x14ac:dyDescent="0.25">
      <c r="A88" s="240"/>
      <c r="B88" s="241"/>
      <c r="C88" s="241"/>
      <c r="D88" s="241"/>
      <c r="E88" s="241"/>
      <c r="F88" s="242"/>
      <c r="G88" s="107"/>
      <c r="K88" s="52"/>
      <c r="L88" s="52"/>
      <c r="M88" s="52"/>
      <c r="N88" s="52"/>
      <c r="O88" s="52"/>
      <c r="P88" s="52"/>
      <c r="Q88" s="52"/>
    </row>
    <row r="89" spans="1:17" x14ac:dyDescent="0.25">
      <c r="A89" s="105"/>
      <c r="B89" s="105"/>
      <c r="C89" s="105"/>
      <c r="D89" s="105"/>
      <c r="E89" s="105"/>
      <c r="F89" s="105"/>
      <c r="G89" s="107"/>
      <c r="K89" s="52"/>
      <c r="L89" s="52"/>
      <c r="M89" s="52"/>
      <c r="N89" s="52"/>
      <c r="O89" s="52"/>
      <c r="P89" s="52"/>
      <c r="Q89" s="52"/>
    </row>
    <row r="90" spans="1:17" x14ac:dyDescent="0.25">
      <c r="A90" s="24"/>
      <c r="G90" s="107"/>
      <c r="I90" s="26" t="s">
        <v>182</v>
      </c>
      <c r="J90" s="26"/>
      <c r="K90" s="26"/>
      <c r="L90" s="26"/>
      <c r="M90" s="26"/>
      <c r="N90" s="52"/>
      <c r="O90" s="52"/>
      <c r="P90" s="52"/>
      <c r="Q90" s="52"/>
    </row>
    <row r="91" spans="1:17" ht="12.75" customHeight="1" x14ac:dyDescent="0.3">
      <c r="A91" s="128" t="s">
        <v>10</v>
      </c>
      <c r="B91" s="129"/>
      <c r="C91" s="129"/>
      <c r="D91" s="253" t="s">
        <v>79</v>
      </c>
      <c r="E91" s="253" t="s">
        <v>131</v>
      </c>
      <c r="F91" s="130"/>
      <c r="G91" s="107"/>
      <c r="I91" s="16" t="s">
        <v>10</v>
      </c>
      <c r="J91" s="51"/>
      <c r="K91" s="248" t="s">
        <v>79</v>
      </c>
      <c r="L91" s="248" t="s">
        <v>131</v>
      </c>
      <c r="N91" s="52"/>
      <c r="O91" s="52"/>
      <c r="P91" s="52"/>
      <c r="Q91" s="52"/>
    </row>
    <row r="92" spans="1:17" ht="13" x14ac:dyDescent="0.3">
      <c r="A92" s="131" t="s">
        <v>146</v>
      </c>
      <c r="B92" s="55"/>
      <c r="C92" s="55"/>
      <c r="D92" s="254"/>
      <c r="E92" s="254"/>
      <c r="F92" s="132">
        <v>1000</v>
      </c>
      <c r="G92" s="107"/>
      <c r="I92" s="51" t="s">
        <v>146</v>
      </c>
      <c r="J92" s="16"/>
      <c r="K92" s="249"/>
      <c r="L92" s="249"/>
      <c r="M92" s="32">
        <v>1000</v>
      </c>
      <c r="N92" s="52"/>
      <c r="O92" s="52"/>
      <c r="P92" s="52"/>
      <c r="Q92" s="52"/>
    </row>
    <row r="93" spans="1:17" x14ac:dyDescent="0.25">
      <c r="A93" s="250"/>
      <c r="B93" s="251"/>
      <c r="C93" s="252"/>
      <c r="D93" s="34"/>
      <c r="E93" s="45"/>
      <c r="F93" s="188" t="str">
        <f>IF(D93&lt;&gt;"",ROUND((D93*E93)/1000,0),"")</f>
        <v/>
      </c>
      <c r="G93" s="79"/>
      <c r="I93" s="133" t="s">
        <v>135</v>
      </c>
      <c r="J93" s="133"/>
      <c r="K93" s="134" t="s">
        <v>73</v>
      </c>
      <c r="L93" s="134" t="s">
        <v>73</v>
      </c>
      <c r="M93" s="134" t="s">
        <v>73</v>
      </c>
    </row>
    <row r="94" spans="1:17" x14ac:dyDescent="0.25">
      <c r="A94" s="250"/>
      <c r="B94" s="251"/>
      <c r="C94" s="252"/>
      <c r="D94" s="34"/>
      <c r="E94" s="45"/>
      <c r="F94" s="188" t="str">
        <f t="shared" ref="F94:F97" si="4">IF(D94&lt;&gt;"",ROUND((D94*E94)/1000,0),"")</f>
        <v/>
      </c>
      <c r="G94" s="107"/>
      <c r="I94" s="23" t="s">
        <v>143</v>
      </c>
      <c r="K94" s="35" t="s">
        <v>73</v>
      </c>
      <c r="L94" s="35" t="s">
        <v>73</v>
      </c>
      <c r="M94" s="35" t="s">
        <v>73</v>
      </c>
    </row>
    <row r="95" spans="1:17" x14ac:dyDescent="0.25">
      <c r="A95" s="250"/>
      <c r="B95" s="251"/>
      <c r="C95" s="252"/>
      <c r="D95" s="34"/>
      <c r="E95" s="45"/>
      <c r="F95" s="188" t="str">
        <f t="shared" si="4"/>
        <v/>
      </c>
      <c r="G95" s="107"/>
      <c r="I95" s="26" t="s">
        <v>136</v>
      </c>
      <c r="J95" s="26"/>
      <c r="K95" s="35" t="s">
        <v>73</v>
      </c>
      <c r="L95" s="35" t="s">
        <v>73</v>
      </c>
      <c r="M95" s="35" t="s">
        <v>73</v>
      </c>
    </row>
    <row r="96" spans="1:17" x14ac:dyDescent="0.25">
      <c r="A96" s="250"/>
      <c r="B96" s="251"/>
      <c r="C96" s="252"/>
      <c r="D96" s="38"/>
      <c r="E96" s="46"/>
      <c r="F96" s="188" t="str">
        <f t="shared" si="4"/>
        <v/>
      </c>
      <c r="G96" s="107"/>
      <c r="I96" s="26" t="s">
        <v>137</v>
      </c>
      <c r="J96" s="26"/>
      <c r="K96" s="35" t="s">
        <v>73</v>
      </c>
      <c r="L96" s="35" t="s">
        <v>73</v>
      </c>
      <c r="M96" s="35" t="s">
        <v>73</v>
      </c>
    </row>
    <row r="97" spans="1:13" x14ac:dyDescent="0.25">
      <c r="A97" s="250"/>
      <c r="B97" s="251"/>
      <c r="C97" s="252"/>
      <c r="D97" s="38"/>
      <c r="E97" s="46"/>
      <c r="F97" s="188" t="str">
        <f t="shared" si="4"/>
        <v/>
      </c>
      <c r="G97" s="107"/>
      <c r="I97" s="20" t="s">
        <v>80</v>
      </c>
      <c r="J97" s="20"/>
      <c r="K97" s="20" t="s">
        <v>175</v>
      </c>
      <c r="M97" s="30" t="s">
        <v>88</v>
      </c>
    </row>
    <row r="98" spans="1:13" ht="13.5" thickBot="1" x14ac:dyDescent="0.35">
      <c r="A98" s="135" t="s">
        <v>82</v>
      </c>
      <c r="B98" s="136"/>
      <c r="C98" s="136"/>
      <c r="D98" s="37"/>
      <c r="E98" s="37"/>
      <c r="F98" s="225">
        <f>ROUND(SUM(F93:F97),0)</f>
        <v>0</v>
      </c>
      <c r="G98" s="107"/>
      <c r="I98" s="40"/>
      <c r="J98" s="40"/>
      <c r="K98" s="40"/>
      <c r="L98" s="40"/>
      <c r="M98" s="39" t="s">
        <v>89</v>
      </c>
    </row>
    <row r="99" spans="1:13" x14ac:dyDescent="0.25">
      <c r="A99" s="24" t="s">
        <v>160</v>
      </c>
      <c r="G99" s="79"/>
      <c r="I99" s="23" t="s">
        <v>181</v>
      </c>
    </row>
    <row r="100" spans="1:13" x14ac:dyDescent="0.25">
      <c r="A100" s="237"/>
      <c r="B100" s="237"/>
      <c r="C100" s="237"/>
      <c r="D100" s="237"/>
      <c r="E100" s="237"/>
      <c r="F100" s="237"/>
      <c r="G100" s="79"/>
    </row>
    <row r="101" spans="1:13" x14ac:dyDescent="0.25">
      <c r="A101" s="237"/>
      <c r="B101" s="237"/>
      <c r="C101" s="237"/>
      <c r="D101" s="237"/>
      <c r="E101" s="237"/>
      <c r="F101" s="237"/>
      <c r="G101" s="79"/>
    </row>
    <row r="102" spans="1:13" x14ac:dyDescent="0.25">
      <c r="A102" s="237"/>
      <c r="B102" s="237"/>
      <c r="C102" s="237"/>
      <c r="D102" s="237"/>
      <c r="E102" s="237"/>
      <c r="F102" s="237"/>
      <c r="G102" s="79"/>
    </row>
    <row r="103" spans="1:13" x14ac:dyDescent="0.25">
      <c r="A103" s="19"/>
      <c r="G103" s="107"/>
      <c r="K103" s="23"/>
      <c r="L103" s="23"/>
      <c r="M103" s="23"/>
    </row>
    <row r="104" spans="1:13" ht="13" x14ac:dyDescent="0.3">
      <c r="A104" s="124" t="s">
        <v>144</v>
      </c>
      <c r="B104" s="137"/>
      <c r="C104" s="126"/>
      <c r="D104" s="126" t="s">
        <v>87</v>
      </c>
      <c r="E104" s="137" t="s">
        <v>81</v>
      </c>
      <c r="F104" s="138">
        <v>1000</v>
      </c>
      <c r="G104" s="107"/>
      <c r="I104" s="69" t="s">
        <v>145</v>
      </c>
      <c r="J104" s="53"/>
    </row>
    <row r="105" spans="1:13" x14ac:dyDescent="0.25">
      <c r="A105" s="258"/>
      <c r="B105" s="259"/>
      <c r="C105" s="260"/>
      <c r="D105" s="41"/>
      <c r="E105" s="41"/>
      <c r="F105" s="188" t="str">
        <f>IF(D105&lt;&gt;"",ROUND((D105-E105),0),"")</f>
        <v/>
      </c>
      <c r="G105" s="107"/>
      <c r="I105" s="23" t="s">
        <v>166</v>
      </c>
    </row>
    <row r="106" spans="1:13" x14ac:dyDescent="0.25">
      <c r="A106" s="258"/>
      <c r="B106" s="259"/>
      <c r="C106" s="260"/>
      <c r="D106" s="41"/>
      <c r="E106" s="41"/>
      <c r="F106" s="188" t="str">
        <f t="shared" ref="F106:F107" si="5">IF(D106&lt;&gt;"",ROUND((D106-E106),0),"")</f>
        <v/>
      </c>
      <c r="G106" s="79"/>
      <c r="J106" s="48"/>
    </row>
    <row r="107" spans="1:13" x14ac:dyDescent="0.25">
      <c r="A107" s="258"/>
      <c r="B107" s="259"/>
      <c r="C107" s="260"/>
      <c r="D107" s="41"/>
      <c r="E107" s="41"/>
      <c r="F107" s="188" t="str">
        <f t="shared" si="5"/>
        <v/>
      </c>
      <c r="G107" s="107"/>
    </row>
    <row r="108" spans="1:13" ht="13" x14ac:dyDescent="0.3">
      <c r="A108" s="135" t="s">
        <v>147</v>
      </c>
      <c r="B108" s="136"/>
      <c r="C108" s="136"/>
      <c r="D108" s="37"/>
      <c r="E108" s="37"/>
      <c r="F108" s="224">
        <f>ROUND(SUM(F105:F107),0)</f>
        <v>0</v>
      </c>
      <c r="G108" s="107"/>
    </row>
    <row r="109" spans="1:13" x14ac:dyDescent="0.25">
      <c r="A109" s="24" t="s">
        <v>159</v>
      </c>
      <c r="D109" s="20"/>
      <c r="E109" s="20"/>
      <c r="F109" s="20"/>
      <c r="G109" s="107"/>
    </row>
    <row r="110" spans="1:13" x14ac:dyDescent="0.25">
      <c r="A110" s="237"/>
      <c r="B110" s="237"/>
      <c r="C110" s="237"/>
      <c r="D110" s="237"/>
      <c r="E110" s="237"/>
      <c r="F110" s="237"/>
      <c r="G110" s="107"/>
    </row>
    <row r="111" spans="1:13" x14ac:dyDescent="0.25">
      <c r="A111" s="237"/>
      <c r="B111" s="237"/>
      <c r="C111" s="237"/>
      <c r="D111" s="237"/>
      <c r="E111" s="237"/>
      <c r="F111" s="237"/>
      <c r="G111" s="107"/>
      <c r="I111" s="23" t="s">
        <v>199</v>
      </c>
    </row>
    <row r="112" spans="1:13" ht="13" x14ac:dyDescent="0.25">
      <c r="A112" s="16"/>
      <c r="G112" s="107"/>
      <c r="I112" s="23" t="s">
        <v>198</v>
      </c>
    </row>
    <row r="113" spans="1:14" ht="13" x14ac:dyDescent="0.3">
      <c r="A113" s="124" t="s">
        <v>13</v>
      </c>
      <c r="B113" s="125"/>
      <c r="C113" s="125"/>
      <c r="D113" s="126"/>
      <c r="E113" s="139"/>
      <c r="F113" s="138">
        <v>1000</v>
      </c>
      <c r="G113" s="79"/>
      <c r="I113" s="23" t="s">
        <v>148</v>
      </c>
      <c r="J113" s="16"/>
      <c r="M113" s="32"/>
    </row>
    <row r="114" spans="1:14" x14ac:dyDescent="0.25">
      <c r="A114" s="258" t="s">
        <v>125</v>
      </c>
      <c r="B114" s="259"/>
      <c r="C114" s="259"/>
      <c r="D114" s="259"/>
      <c r="E114" s="259"/>
      <c r="F114" s="41"/>
      <c r="G114" s="107"/>
      <c r="I114" s="23" t="s">
        <v>149</v>
      </c>
      <c r="M114" s="26"/>
    </row>
    <row r="115" spans="1:14" x14ac:dyDescent="0.25">
      <c r="A115" s="255" t="s">
        <v>127</v>
      </c>
      <c r="B115" s="256"/>
      <c r="C115" s="256"/>
      <c r="D115" s="256"/>
      <c r="E115" s="256"/>
      <c r="F115" s="41"/>
      <c r="G115" s="107"/>
      <c r="K115" s="30"/>
      <c r="L115" s="25"/>
      <c r="M115" s="26"/>
    </row>
    <row r="116" spans="1:14" ht="12.75" customHeight="1" x14ac:dyDescent="0.25">
      <c r="A116" s="255" t="s">
        <v>126</v>
      </c>
      <c r="B116" s="256"/>
      <c r="C116" s="256"/>
      <c r="D116" s="256"/>
      <c r="E116" s="256"/>
      <c r="F116" s="41"/>
      <c r="G116" s="107"/>
      <c r="I116" s="20" t="s">
        <v>133</v>
      </c>
      <c r="L116" s="25"/>
      <c r="M116" s="36"/>
    </row>
    <row r="117" spans="1:14" x14ac:dyDescent="0.25">
      <c r="A117" s="255" t="s">
        <v>139</v>
      </c>
      <c r="B117" s="256"/>
      <c r="C117" s="256"/>
      <c r="D117" s="256"/>
      <c r="E117" s="256"/>
      <c r="F117" s="41"/>
      <c r="G117" s="107"/>
      <c r="I117" s="23" t="s">
        <v>197</v>
      </c>
      <c r="L117" s="25"/>
      <c r="M117" s="36"/>
    </row>
    <row r="118" spans="1:14" x14ac:dyDescent="0.25">
      <c r="A118" s="255" t="s">
        <v>129</v>
      </c>
      <c r="B118" s="256"/>
      <c r="C118" s="256"/>
      <c r="D118" s="256"/>
      <c r="E118" s="256"/>
      <c r="F118" s="41"/>
      <c r="G118" s="107"/>
      <c r="K118" s="23"/>
    </row>
    <row r="119" spans="1:14" x14ac:dyDescent="0.25">
      <c r="A119" s="255" t="s">
        <v>130</v>
      </c>
      <c r="B119" s="256"/>
      <c r="C119" s="256"/>
      <c r="D119" s="256"/>
      <c r="E119" s="256"/>
      <c r="F119" s="41"/>
      <c r="G119" s="107"/>
      <c r="I119" s="23" t="s">
        <v>201</v>
      </c>
      <c r="L119" s="25"/>
      <c r="M119" s="36"/>
    </row>
    <row r="120" spans="1:14" x14ac:dyDescent="0.25">
      <c r="A120" s="255" t="s">
        <v>192</v>
      </c>
      <c r="B120" s="256"/>
      <c r="C120" s="256"/>
      <c r="D120" s="256"/>
      <c r="E120" s="257"/>
      <c r="F120" s="41"/>
      <c r="G120" s="107"/>
      <c r="I120" s="23" t="s">
        <v>200</v>
      </c>
      <c r="L120" s="25"/>
      <c r="M120" s="36"/>
    </row>
    <row r="121" spans="1:14" x14ac:dyDescent="0.25">
      <c r="A121" s="255" t="s">
        <v>193</v>
      </c>
      <c r="B121" s="256"/>
      <c r="C121" s="256"/>
      <c r="D121" s="256"/>
      <c r="E121" s="257"/>
      <c r="F121" s="41"/>
      <c r="G121" s="107"/>
      <c r="L121" s="25"/>
      <c r="M121" s="36"/>
    </row>
    <row r="122" spans="1:14" x14ac:dyDescent="0.25">
      <c r="A122" s="255" t="s">
        <v>167</v>
      </c>
      <c r="B122" s="256"/>
      <c r="C122" s="256"/>
      <c r="D122" s="256"/>
      <c r="E122" s="257"/>
      <c r="F122" s="41"/>
      <c r="G122" s="107"/>
      <c r="L122" s="25"/>
      <c r="M122" s="36"/>
    </row>
    <row r="123" spans="1:14" x14ac:dyDescent="0.25">
      <c r="A123" s="255"/>
      <c r="B123" s="256"/>
      <c r="C123" s="256"/>
      <c r="D123" s="256"/>
      <c r="E123" s="257"/>
      <c r="F123" s="41"/>
      <c r="G123" s="107"/>
      <c r="L123" s="25"/>
      <c r="M123" s="36"/>
    </row>
    <row r="124" spans="1:14" x14ac:dyDescent="0.25">
      <c r="A124" s="255"/>
      <c r="B124" s="256"/>
      <c r="C124" s="256"/>
      <c r="D124" s="256"/>
      <c r="E124" s="257"/>
      <c r="F124" s="140"/>
      <c r="G124" s="107"/>
    </row>
    <row r="125" spans="1:14" x14ac:dyDescent="0.25">
      <c r="A125" s="255"/>
      <c r="B125" s="256"/>
      <c r="C125" s="256"/>
      <c r="D125" s="256"/>
      <c r="E125" s="257"/>
      <c r="F125" s="141"/>
      <c r="G125" s="107"/>
      <c r="K125" s="23"/>
      <c r="L125" s="23"/>
      <c r="M125" s="23"/>
      <c r="N125" s="23"/>
    </row>
    <row r="126" spans="1:14" ht="13" x14ac:dyDescent="0.3">
      <c r="A126" s="135" t="s">
        <v>83</v>
      </c>
      <c r="B126" s="136"/>
      <c r="C126" s="136"/>
      <c r="D126" s="37"/>
      <c r="E126" s="37"/>
      <c r="F126" s="224">
        <f>ROUND(SUM(F114:F125),0)</f>
        <v>0</v>
      </c>
      <c r="G126" s="107"/>
      <c r="K126" s="23"/>
      <c r="L126" s="23"/>
      <c r="M126" s="23"/>
      <c r="N126" s="23"/>
    </row>
    <row r="127" spans="1:14" x14ac:dyDescent="0.25">
      <c r="A127" s="24" t="s">
        <v>157</v>
      </c>
      <c r="D127" s="20"/>
      <c r="E127" s="20"/>
      <c r="F127" s="20"/>
      <c r="G127" s="107"/>
      <c r="I127" s="106" t="s">
        <v>195</v>
      </c>
    </row>
    <row r="128" spans="1:14" x14ac:dyDescent="0.25">
      <c r="A128" s="237"/>
      <c r="B128" s="237"/>
      <c r="C128" s="237"/>
      <c r="D128" s="237"/>
      <c r="E128" s="237"/>
      <c r="F128" s="237"/>
      <c r="G128" s="107"/>
      <c r="I128" s="237" t="s">
        <v>142</v>
      </c>
      <c r="J128" s="237"/>
    </row>
    <row r="129" spans="1:17" x14ac:dyDescent="0.25">
      <c r="A129" s="237"/>
      <c r="B129" s="237"/>
      <c r="C129" s="237"/>
      <c r="D129" s="237"/>
      <c r="E129" s="237"/>
      <c r="F129" s="237"/>
      <c r="G129" s="107"/>
      <c r="I129"/>
      <c r="J129"/>
    </row>
    <row r="130" spans="1:17" x14ac:dyDescent="0.25">
      <c r="A130" s="237"/>
      <c r="B130" s="237"/>
      <c r="C130" s="237"/>
      <c r="D130" s="237"/>
      <c r="E130" s="237"/>
      <c r="F130" s="237"/>
      <c r="G130" s="107"/>
      <c r="I130"/>
      <c r="J130"/>
    </row>
    <row r="131" spans="1:17" x14ac:dyDescent="0.25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ht="13" x14ac:dyDescent="0.3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5">
      <c r="A133" s="255"/>
      <c r="B133" s="256"/>
      <c r="C133" s="256"/>
      <c r="D133" s="256"/>
      <c r="E133" s="257"/>
      <c r="F133" s="41"/>
      <c r="G133" s="107"/>
      <c r="I133" s="53"/>
      <c r="J133" s="53"/>
    </row>
    <row r="134" spans="1:17" x14ac:dyDescent="0.25">
      <c r="A134" s="255"/>
      <c r="B134" s="256"/>
      <c r="C134" s="256"/>
      <c r="D134" s="256"/>
      <c r="E134" s="257"/>
      <c r="F134" s="141"/>
      <c r="G134" s="107"/>
    </row>
    <row r="135" spans="1:17" ht="13" x14ac:dyDescent="0.3">
      <c r="A135" s="135" t="s">
        <v>165</v>
      </c>
      <c r="B135" s="136"/>
      <c r="C135" s="136"/>
      <c r="D135" s="37"/>
      <c r="E135" s="37"/>
      <c r="F135" s="224">
        <f>ROUND(SUM(F133:F134),0)</f>
        <v>0</v>
      </c>
      <c r="G135" s="107"/>
    </row>
    <row r="136" spans="1:17" x14ac:dyDescent="0.25">
      <c r="A136" s="24" t="s">
        <v>158</v>
      </c>
      <c r="B136" s="35"/>
      <c r="C136" s="35"/>
      <c r="D136" s="26"/>
      <c r="E136" s="26"/>
      <c r="F136" s="36"/>
      <c r="G136" s="107"/>
    </row>
    <row r="137" spans="1:17" x14ac:dyDescent="0.25">
      <c r="A137" s="237"/>
      <c r="B137" s="237"/>
      <c r="C137" s="237"/>
      <c r="D137" s="237"/>
      <c r="E137" s="237"/>
      <c r="F137" s="237"/>
      <c r="G137" s="107"/>
    </row>
    <row r="138" spans="1:17" x14ac:dyDescent="0.25">
      <c r="A138" s="237"/>
      <c r="B138" s="237"/>
      <c r="C138" s="237"/>
      <c r="D138" s="237"/>
      <c r="E138" s="237"/>
      <c r="F138" s="237"/>
      <c r="G138" s="107"/>
    </row>
    <row r="139" spans="1:17" x14ac:dyDescent="0.25">
      <c r="A139" s="24"/>
      <c r="B139" s="35"/>
      <c r="C139" s="35"/>
      <c r="D139" s="26"/>
      <c r="E139" s="26"/>
      <c r="F139" s="36"/>
      <c r="G139" s="107"/>
    </row>
    <row r="140" spans="1:17" ht="13" x14ac:dyDescent="0.25">
      <c r="A140" s="124" t="s">
        <v>67</v>
      </c>
      <c r="B140" s="125"/>
      <c r="C140" s="125"/>
      <c r="D140" s="126"/>
      <c r="E140" s="139"/>
      <c r="F140" s="144"/>
      <c r="G140" s="107"/>
      <c r="I140" s="155"/>
    </row>
    <row r="141" spans="1:17" x14ac:dyDescent="0.25">
      <c r="A141" s="245" t="s">
        <v>203</v>
      </c>
      <c r="B141" s="246"/>
      <c r="C141" s="246"/>
      <c r="D141" s="246"/>
      <c r="E141" s="246"/>
      <c r="F141" s="247"/>
      <c r="G141" s="107"/>
      <c r="I141" s="158"/>
      <c r="J141" s="49"/>
    </row>
    <row r="142" spans="1:17" x14ac:dyDescent="0.25">
      <c r="A142" s="243"/>
      <c r="B142" s="237"/>
      <c r="C142" s="237"/>
      <c r="D142" s="237"/>
      <c r="E142" s="237"/>
      <c r="F142" s="244"/>
      <c r="G142" s="107"/>
    </row>
    <row r="143" spans="1:17" x14ac:dyDescent="0.25">
      <c r="A143" s="243"/>
      <c r="B143" s="237"/>
      <c r="C143" s="237"/>
      <c r="D143" s="237"/>
      <c r="E143" s="237"/>
      <c r="F143" s="244"/>
      <c r="G143" s="107"/>
      <c r="I143" s="159" t="s">
        <v>164</v>
      </c>
    </row>
    <row r="144" spans="1:17" x14ac:dyDescent="0.25">
      <c r="A144" s="243"/>
      <c r="B144" s="237"/>
      <c r="C144" s="237"/>
      <c r="D144" s="237"/>
      <c r="E144" s="237"/>
      <c r="F144" s="244"/>
      <c r="G144" s="107"/>
      <c r="I144" s="235" t="s">
        <v>169</v>
      </c>
    </row>
    <row r="145" spans="1:16" x14ac:dyDescent="0.25">
      <c r="A145" s="243"/>
      <c r="B145" s="237"/>
      <c r="C145" s="237"/>
      <c r="D145" s="237"/>
      <c r="E145" s="237"/>
      <c r="F145" s="244"/>
      <c r="G145" s="107"/>
      <c r="I145" s="156" t="s">
        <v>168</v>
      </c>
      <c r="J145" s="49"/>
    </row>
    <row r="146" spans="1:16" x14ac:dyDescent="0.25">
      <c r="A146" s="243"/>
      <c r="B146" s="237"/>
      <c r="C146" s="237"/>
      <c r="D146" s="237"/>
      <c r="E146" s="237"/>
      <c r="F146" s="244"/>
      <c r="G146" s="107"/>
      <c r="J146" s="49"/>
    </row>
    <row r="147" spans="1:16" x14ac:dyDescent="0.25">
      <c r="A147" s="243"/>
      <c r="B147" s="237"/>
      <c r="C147" s="237"/>
      <c r="D147" s="237"/>
      <c r="E147" s="237"/>
      <c r="F147" s="244"/>
      <c r="G147" s="107"/>
      <c r="J147" s="49"/>
    </row>
    <row r="148" spans="1:16" x14ac:dyDescent="0.25">
      <c r="A148" s="243"/>
      <c r="B148" s="237"/>
      <c r="C148" s="237"/>
      <c r="D148" s="237"/>
      <c r="E148" s="237"/>
      <c r="F148" s="244"/>
      <c r="G148" s="107"/>
      <c r="J148" s="49"/>
    </row>
    <row r="149" spans="1:16" x14ac:dyDescent="0.25">
      <c r="A149" s="243"/>
      <c r="B149" s="237"/>
      <c r="C149" s="237"/>
      <c r="D149" s="237"/>
      <c r="E149" s="237"/>
      <c r="F149" s="244"/>
      <c r="G149" s="107"/>
    </row>
    <row r="150" spans="1:16" x14ac:dyDescent="0.25">
      <c r="A150" s="243"/>
      <c r="B150" s="237"/>
      <c r="C150" s="237"/>
      <c r="D150" s="237"/>
      <c r="E150" s="237"/>
      <c r="F150" s="244"/>
      <c r="G150" s="107"/>
      <c r="J150" s="53"/>
    </row>
    <row r="151" spans="1:16" x14ac:dyDescent="0.25">
      <c r="A151" s="240"/>
      <c r="B151" s="241"/>
      <c r="C151" s="241"/>
      <c r="D151" s="241"/>
      <c r="E151" s="241"/>
      <c r="F151" s="242"/>
      <c r="G151" s="107"/>
    </row>
    <row r="152" spans="1:16" x14ac:dyDescent="0.25">
      <c r="A152" s="105"/>
      <c r="B152" s="105"/>
      <c r="C152" s="105"/>
      <c r="D152" s="105"/>
      <c r="E152" s="105"/>
      <c r="F152" s="105"/>
      <c r="G152" s="107"/>
      <c r="K152" s="23"/>
      <c r="L152" s="23"/>
      <c r="M152" s="23"/>
      <c r="N152" s="23"/>
      <c r="O152" s="23"/>
      <c r="P152" s="23"/>
    </row>
    <row r="153" spans="1:16" ht="13" x14ac:dyDescent="0.3">
      <c r="A153" s="234" t="s">
        <v>186</v>
      </c>
      <c r="B153" s="234"/>
      <c r="C153" s="234"/>
      <c r="D153" s="234"/>
      <c r="E153" s="234"/>
      <c r="F153" s="234"/>
      <c r="G153" s="107"/>
      <c r="I153" s="106" t="s">
        <v>196</v>
      </c>
    </row>
    <row r="154" spans="1:16" ht="27" customHeight="1" x14ac:dyDescent="0.25">
      <c r="A154" s="285" t="s">
        <v>208</v>
      </c>
      <c r="B154" s="238"/>
      <c r="C154" s="238"/>
      <c r="D154" s="238"/>
      <c r="E154" s="238"/>
      <c r="F154" s="238"/>
      <c r="G154" s="107"/>
      <c r="I154" s="106" t="s">
        <v>202</v>
      </c>
    </row>
    <row r="155" spans="1:16" ht="34.5" x14ac:dyDescent="0.25">
      <c r="A155" s="170" t="s">
        <v>161</v>
      </c>
      <c r="B155" s="171" t="s">
        <v>174</v>
      </c>
      <c r="C155" s="172" t="s">
        <v>206</v>
      </c>
      <c r="D155" s="172" t="s">
        <v>207</v>
      </c>
      <c r="E155" s="172" t="s">
        <v>156</v>
      </c>
      <c r="F155" s="173" t="s">
        <v>155</v>
      </c>
      <c r="G155" s="107"/>
      <c r="I155" s="106"/>
    </row>
    <row r="156" spans="1:16" x14ac:dyDescent="0.25">
      <c r="A156" s="174"/>
      <c r="B156" s="175"/>
      <c r="C156" s="176">
        <v>1000</v>
      </c>
      <c r="D156" s="176">
        <v>1000</v>
      </c>
      <c r="E156" s="176">
        <v>1000</v>
      </c>
      <c r="F156" s="177">
        <v>1000</v>
      </c>
      <c r="G156" s="107"/>
    </row>
    <row r="157" spans="1:16" x14ac:dyDescent="0.25">
      <c r="A157" s="195" t="s">
        <v>19</v>
      </c>
      <c r="B157" s="179">
        <f>+F157-C157-D157-E157</f>
        <v>0</v>
      </c>
      <c r="C157" s="162"/>
      <c r="D157" s="163"/>
      <c r="E157" s="179">
        <f>+F157-C157-D157</f>
        <v>0</v>
      </c>
      <c r="F157" s="231">
        <f>+F31</f>
        <v>0</v>
      </c>
      <c r="G157" s="107"/>
      <c r="I157" s="23" t="s">
        <v>185</v>
      </c>
    </row>
    <row r="158" spans="1:16" x14ac:dyDescent="0.25">
      <c r="A158" s="196" t="s">
        <v>82</v>
      </c>
      <c r="B158" s="179">
        <f>+F158-C158-D158-E158</f>
        <v>0</v>
      </c>
      <c r="C158" s="162"/>
      <c r="D158" s="163"/>
      <c r="E158" s="179">
        <f t="shared" ref="E158:E160" si="6">+F158-C158-D158</f>
        <v>0</v>
      </c>
      <c r="F158" s="231">
        <f>+F32</f>
        <v>0</v>
      </c>
      <c r="G158" s="107"/>
    </row>
    <row r="159" spans="1:16" x14ac:dyDescent="0.25">
      <c r="A159" s="196" t="s">
        <v>147</v>
      </c>
      <c r="B159" s="179">
        <f t="shared" ref="B159:B160" si="7">+F159-C159-D159-E159</f>
        <v>0</v>
      </c>
      <c r="C159" s="162"/>
      <c r="D159" s="163"/>
      <c r="E159" s="179">
        <f t="shared" si="6"/>
        <v>0</v>
      </c>
      <c r="F159" s="231">
        <f>+F33</f>
        <v>0</v>
      </c>
      <c r="G159" s="107"/>
    </row>
    <row r="160" spans="1:16" x14ac:dyDescent="0.25">
      <c r="A160" s="196" t="s">
        <v>83</v>
      </c>
      <c r="B160" s="179">
        <f t="shared" si="7"/>
        <v>0</v>
      </c>
      <c r="C160" s="162"/>
      <c r="D160" s="163"/>
      <c r="E160" s="179">
        <f t="shared" si="6"/>
        <v>0</v>
      </c>
      <c r="F160" s="231">
        <f>+F34</f>
        <v>0</v>
      </c>
      <c r="G160" s="107"/>
    </row>
    <row r="161" spans="1:14" x14ac:dyDescent="0.25">
      <c r="A161" s="197" t="s">
        <v>171</v>
      </c>
      <c r="B161" s="179">
        <f>+F161-C161-D161-E161</f>
        <v>0</v>
      </c>
      <c r="C161" s="180">
        <f t="shared" ref="C161:F161" si="8">SUM(C157:C160)</f>
        <v>0</v>
      </c>
      <c r="D161" s="180">
        <f t="shared" si="8"/>
        <v>0</v>
      </c>
      <c r="E161" s="180">
        <f t="shared" si="8"/>
        <v>0</v>
      </c>
      <c r="F161" s="236">
        <f t="shared" si="8"/>
        <v>0</v>
      </c>
      <c r="G161" s="107"/>
    </row>
    <row r="162" spans="1:14" x14ac:dyDescent="0.25">
      <c r="A162" s="196" t="s">
        <v>172</v>
      </c>
      <c r="B162" s="179">
        <f t="shared" ref="B162:B163" si="9">+F162-C162-D162-E162</f>
        <v>0</v>
      </c>
      <c r="C162" s="162"/>
      <c r="D162" s="163"/>
      <c r="E162" s="179">
        <f>+F162-C162-D162</f>
        <v>0</v>
      </c>
      <c r="F162" s="231">
        <f>+F36</f>
        <v>0</v>
      </c>
      <c r="G162" s="107"/>
      <c r="J162" s="26"/>
      <c r="K162" s="26"/>
      <c r="L162" s="26"/>
      <c r="M162" s="26"/>
      <c r="N162" s="26"/>
    </row>
    <row r="163" spans="1:14" x14ac:dyDescent="0.25">
      <c r="A163" s="198" t="s">
        <v>173</v>
      </c>
      <c r="B163" s="179">
        <f t="shared" si="9"/>
        <v>0</v>
      </c>
      <c r="C163" s="162"/>
      <c r="D163" s="163"/>
      <c r="E163" s="179">
        <f>+F163-C163-D163</f>
        <v>0</v>
      </c>
      <c r="F163" s="232">
        <f>+F37</f>
        <v>0</v>
      </c>
      <c r="G163" s="107"/>
    </row>
    <row r="164" spans="1:14" x14ac:dyDescent="0.25">
      <c r="A164" s="197" t="s">
        <v>20</v>
      </c>
      <c r="B164" s="179">
        <f>+F164-C164-D164-E164</f>
        <v>0</v>
      </c>
      <c r="C164" s="180">
        <f>+C161+C162+C163</f>
        <v>0</v>
      </c>
      <c r="D164" s="180">
        <f>+D161+D162+D163</f>
        <v>0</v>
      </c>
      <c r="E164" s="180">
        <f>+E161+E162+E163</f>
        <v>0</v>
      </c>
      <c r="F164" s="236">
        <f>+F161+F162+F163</f>
        <v>0</v>
      </c>
      <c r="G164" s="107"/>
    </row>
    <row r="165" spans="1:14" x14ac:dyDescent="0.25">
      <c r="A165" s="198" t="s">
        <v>11</v>
      </c>
      <c r="B165" s="179">
        <f>+F165-C165-D165-E165</f>
        <v>0</v>
      </c>
      <c r="C165" s="162"/>
      <c r="D165" s="163"/>
      <c r="E165" s="179">
        <f>+F165-C165-D165</f>
        <v>0</v>
      </c>
      <c r="F165" s="231">
        <f>+F39</f>
        <v>0</v>
      </c>
      <c r="G165" s="107"/>
    </row>
    <row r="166" spans="1:14" x14ac:dyDescent="0.25">
      <c r="A166" s="197" t="s">
        <v>1</v>
      </c>
      <c r="B166" s="179">
        <f>+F166-C166-D166-E166</f>
        <v>0</v>
      </c>
      <c r="C166" s="180">
        <f>+C164-C165</f>
        <v>0</v>
      </c>
      <c r="D166" s="180">
        <f>+D164-D165</f>
        <v>0</v>
      </c>
      <c r="E166" s="180">
        <f>+E164-E165</f>
        <v>0</v>
      </c>
      <c r="F166" s="236">
        <f>+F164-F165</f>
        <v>0</v>
      </c>
      <c r="G166" s="107"/>
    </row>
    <row r="167" spans="1:14" ht="6.75" customHeight="1" x14ac:dyDescent="0.25">
      <c r="A167" s="164"/>
      <c r="B167" s="165"/>
      <c r="C167" s="166"/>
      <c r="D167" s="166"/>
      <c r="E167" s="166"/>
      <c r="F167" s="161"/>
      <c r="G167" s="107"/>
    </row>
    <row r="168" spans="1:14" x14ac:dyDescent="0.25">
      <c r="A168" s="167" t="s">
        <v>5</v>
      </c>
      <c r="B168" s="168"/>
      <c r="C168" s="169"/>
      <c r="D168" s="169"/>
      <c r="E168" s="169">
        <f>+E166-F45</f>
        <v>0</v>
      </c>
      <c r="F168" s="169">
        <f>+F166-G45</f>
        <v>0</v>
      </c>
      <c r="G168" s="107"/>
    </row>
    <row r="169" spans="1:14" ht="9" customHeight="1" x14ac:dyDescent="0.25">
      <c r="B169" s="147"/>
      <c r="C169" s="148"/>
      <c r="D169" s="148"/>
      <c r="E169" s="148"/>
      <c r="F169" s="149"/>
      <c r="G169" s="107"/>
    </row>
    <row r="170" spans="1:14" x14ac:dyDescent="0.25">
      <c r="A170" s="24" t="s">
        <v>204</v>
      </c>
      <c r="B170" s="105"/>
      <c r="C170" s="150"/>
      <c r="D170" s="150"/>
      <c r="E170" s="150"/>
      <c r="F170" s="151"/>
      <c r="G170" s="107"/>
      <c r="I170" s="23" t="s">
        <v>184</v>
      </c>
    </row>
    <row r="171" spans="1:14" x14ac:dyDescent="0.25">
      <c r="A171" s="284"/>
      <c r="B171" s="284"/>
      <c r="C171" s="284"/>
      <c r="D171" s="284"/>
      <c r="E171" s="284"/>
      <c r="F171" s="284"/>
      <c r="G171" s="107"/>
      <c r="I171" s="233" t="s">
        <v>183</v>
      </c>
    </row>
    <row r="172" spans="1:14" x14ac:dyDescent="0.25">
      <c r="A172"/>
      <c r="B172" s="105"/>
      <c r="C172" s="150"/>
      <c r="D172" s="150"/>
      <c r="E172" s="150"/>
      <c r="F172" s="151"/>
      <c r="G172" s="107"/>
      <c r="I172" s="233" t="s">
        <v>187</v>
      </c>
    </row>
    <row r="173" spans="1:14" x14ac:dyDescent="0.25">
      <c r="A173"/>
      <c r="B173" s="105"/>
      <c r="C173" s="150"/>
      <c r="D173" s="150"/>
      <c r="E173" s="150"/>
      <c r="F173" s="151"/>
      <c r="G173" s="107"/>
      <c r="I173" s="233"/>
    </row>
    <row r="174" spans="1:14" x14ac:dyDescent="0.25">
      <c r="A174"/>
      <c r="B174" s="105"/>
      <c r="C174" s="150"/>
      <c r="D174" s="150"/>
      <c r="E174" s="150"/>
      <c r="F174" s="151"/>
      <c r="G174" s="107"/>
      <c r="I174" s="233"/>
    </row>
    <row r="175" spans="1:14" x14ac:dyDescent="0.25">
      <c r="G175" s="107"/>
      <c r="I175" s="20"/>
    </row>
    <row r="176" spans="1:14" ht="6" customHeight="1" thickBot="1" x14ac:dyDescent="0.3">
      <c r="A176" s="27"/>
      <c r="B176" s="27"/>
      <c r="C176" s="27"/>
      <c r="D176" s="28"/>
      <c r="E176" s="28"/>
      <c r="F176" s="28"/>
      <c r="G176" s="107"/>
    </row>
    <row r="177" spans="5:9" ht="13" x14ac:dyDescent="0.3">
      <c r="G177" s="1"/>
      <c r="I177" s="160" t="s">
        <v>76</v>
      </c>
    </row>
    <row r="181" spans="5:9" x14ac:dyDescent="0.25">
      <c r="E181" s="178"/>
    </row>
  </sheetData>
  <sheetProtection formatCells="0" formatRows="0" insertRows="0"/>
  <mergeCells count="96">
    <mergeCell ref="A171:F171"/>
    <mergeCell ref="A130:F130"/>
    <mergeCell ref="A111:F111"/>
    <mergeCell ref="A114:E114"/>
    <mergeCell ref="A115:E115"/>
    <mergeCell ref="A116:E116"/>
    <mergeCell ref="A117:E117"/>
    <mergeCell ref="A118:E118"/>
    <mergeCell ref="A119:E119"/>
    <mergeCell ref="A124:E124"/>
    <mergeCell ref="A125:E125"/>
    <mergeCell ref="A143:F143"/>
    <mergeCell ref="A142:F142"/>
    <mergeCell ref="A133:E133"/>
    <mergeCell ref="A134:E134"/>
    <mergeCell ref="A120:E120"/>
    <mergeCell ref="A10:A11"/>
    <mergeCell ref="B10:C10"/>
    <mergeCell ref="D10:E10"/>
    <mergeCell ref="F10:F11"/>
    <mergeCell ref="B11:C11"/>
    <mergeCell ref="B14:C14"/>
    <mergeCell ref="D14:E14"/>
    <mergeCell ref="B4:F4"/>
    <mergeCell ref="B5:F5"/>
    <mergeCell ref="I5:L5"/>
    <mergeCell ref="B7:F7"/>
    <mergeCell ref="D11:E11"/>
    <mergeCell ref="B12:C12"/>
    <mergeCell ref="D12:E12"/>
    <mergeCell ref="B13:C13"/>
    <mergeCell ref="D13:E13"/>
    <mergeCell ref="B15:C15"/>
    <mergeCell ref="D15:E15"/>
    <mergeCell ref="B16:C16"/>
    <mergeCell ref="D16:E16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A71:D71"/>
    <mergeCell ref="A51:B51"/>
    <mergeCell ref="A52:B52"/>
    <mergeCell ref="A61:F61"/>
    <mergeCell ref="A62:F62"/>
    <mergeCell ref="A64:F64"/>
    <mergeCell ref="A67:F67"/>
    <mergeCell ref="A70:D70"/>
    <mergeCell ref="A107:C107"/>
    <mergeCell ref="A96:C96"/>
    <mergeCell ref="A72:D72"/>
    <mergeCell ref="A84:F84"/>
    <mergeCell ref="A86:F86"/>
    <mergeCell ref="A87:F87"/>
    <mergeCell ref="A88:F88"/>
    <mergeCell ref="A85:F85"/>
    <mergeCell ref="A97:C97"/>
    <mergeCell ref="A102:F102"/>
    <mergeCell ref="A105:C105"/>
    <mergeCell ref="A106:C106"/>
    <mergeCell ref="A101:F101"/>
    <mergeCell ref="A137:F137"/>
    <mergeCell ref="A121:E121"/>
    <mergeCell ref="A123:E123"/>
    <mergeCell ref="A122:E122"/>
    <mergeCell ref="A110:F110"/>
    <mergeCell ref="A128:F128"/>
    <mergeCell ref="K91:K92"/>
    <mergeCell ref="L91:L92"/>
    <mergeCell ref="A93:C93"/>
    <mergeCell ref="A94:C94"/>
    <mergeCell ref="A95:C95"/>
    <mergeCell ref="D91:D92"/>
    <mergeCell ref="E91:E92"/>
    <mergeCell ref="I128:J128"/>
    <mergeCell ref="A100:F100"/>
    <mergeCell ref="A154:F154"/>
    <mergeCell ref="I10:L10"/>
    <mergeCell ref="I86:J86"/>
    <mergeCell ref="A151:F151"/>
    <mergeCell ref="A149:F149"/>
    <mergeCell ref="A150:F150"/>
    <mergeCell ref="A144:F144"/>
    <mergeCell ref="A145:F145"/>
    <mergeCell ref="A146:F146"/>
    <mergeCell ref="A147:F147"/>
    <mergeCell ref="A148:F148"/>
    <mergeCell ref="A129:F129"/>
    <mergeCell ref="A138:F138"/>
    <mergeCell ref="A141:F141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5:F108 F35:G35 F38:G38 F40:G40 E48:G49 E51:G53 E55:G56 G79 G33 F76 F98 F126 F135 F78 F32:F34 F39 F41 E157:F160 E168:F168 C166:F166 C161:F161 E162:F163 E165:F165 C164:F164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7:B166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1:F161 E164:F16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1640625" defaultRowHeight="12.5" x14ac:dyDescent="0.25"/>
  <cols>
    <col min="12" max="12" width="55.1796875" bestFit="1" customWidth="1"/>
  </cols>
  <sheetData>
    <row r="1" spans="1:17" x14ac:dyDescent="0.25">
      <c r="A1" t="s">
        <v>107</v>
      </c>
      <c r="B1" t="s">
        <v>108</v>
      </c>
      <c r="C1" t="s">
        <v>104</v>
      </c>
      <c r="G1" s="14" t="s">
        <v>113</v>
      </c>
      <c r="H1" s="14" t="s">
        <v>114</v>
      </c>
      <c r="J1" t="s">
        <v>106</v>
      </c>
      <c r="K1" t="s">
        <v>105</v>
      </c>
      <c r="L1" t="e">
        <f>#REF!</f>
        <v>#REF!</v>
      </c>
      <c r="M1" t="s">
        <v>109</v>
      </c>
      <c r="N1" t="s">
        <v>110</v>
      </c>
      <c r="O1">
        <v>1</v>
      </c>
      <c r="P1" t="e">
        <f>#REF!</f>
        <v>#REF!</v>
      </c>
      <c r="Q1" t="s">
        <v>111</v>
      </c>
    </row>
    <row r="2" spans="1:17" x14ac:dyDescent="0.25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112</v>
      </c>
    </row>
    <row r="3" spans="1:17" x14ac:dyDescent="0.25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5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5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5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5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5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5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5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5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5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5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5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5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5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5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5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5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5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5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5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5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5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5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5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5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5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5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5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5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5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5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5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5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5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5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5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5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5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5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5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5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5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5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5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5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5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5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5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5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5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5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5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5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5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5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5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5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5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5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5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5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5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5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5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5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5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5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5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5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5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5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5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5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5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5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5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5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5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5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5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5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5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5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5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5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5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5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5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5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5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5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5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5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5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5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5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5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5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5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1640625" defaultRowHeight="12.5" x14ac:dyDescent="0.25"/>
  <cols>
    <col min="1" max="1" width="6.81640625" bestFit="1" customWidth="1"/>
    <col min="2" max="4" width="6.81640625" customWidth="1"/>
    <col min="5" max="5" width="8.453125" bestFit="1" customWidth="1"/>
    <col min="6" max="8" width="8.453125" customWidth="1"/>
    <col min="9" max="9" width="10.26953125" bestFit="1" customWidth="1"/>
    <col min="10" max="10" width="14.453125" bestFit="1" customWidth="1"/>
    <col min="11" max="11" width="10.26953125" bestFit="1" customWidth="1"/>
    <col min="12" max="13" width="10.26953125" customWidth="1"/>
    <col min="14" max="14" width="14.7265625" bestFit="1" customWidth="1"/>
    <col min="15" max="15" width="14.7265625" customWidth="1"/>
    <col min="16" max="18" width="13.1796875" bestFit="1" customWidth="1"/>
    <col min="19" max="20" width="13.453125" bestFit="1" customWidth="1"/>
    <col min="21" max="23" width="20.453125" bestFit="1" customWidth="1"/>
    <col min="24" max="25" width="20.81640625" bestFit="1" customWidth="1"/>
    <col min="26" max="26" width="20.81640625" customWidth="1"/>
    <col min="27" max="27" width="14.1796875" bestFit="1" customWidth="1"/>
    <col min="28" max="28" width="10.81640625" bestFit="1" customWidth="1"/>
    <col min="29" max="29" width="10.26953125" bestFit="1" customWidth="1"/>
    <col min="30" max="30" width="11.1796875" bestFit="1" customWidth="1"/>
  </cols>
  <sheetData>
    <row r="1" spans="1:30" x14ac:dyDescent="0.25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95</v>
      </c>
      <c r="G1" s="14" t="s">
        <v>96</v>
      </c>
      <c r="H1" s="14" t="s">
        <v>97</v>
      </c>
      <c r="I1" s="14" t="s">
        <v>24</v>
      </c>
      <c r="J1" s="14" t="s">
        <v>25</v>
      </c>
      <c r="K1" s="14" t="s">
        <v>26</v>
      </c>
      <c r="L1" s="14" t="s">
        <v>98</v>
      </c>
      <c r="M1" s="14" t="s">
        <v>99</v>
      </c>
      <c r="N1" s="14" t="s">
        <v>27</v>
      </c>
      <c r="O1" s="14" t="s">
        <v>100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5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5">
      <c r="F5" t="s">
        <v>101</v>
      </c>
      <c r="G5" t="s">
        <v>101</v>
      </c>
      <c r="H5" t="s">
        <v>101</v>
      </c>
      <c r="L5" t="s">
        <v>101</v>
      </c>
      <c r="M5" t="s">
        <v>101</v>
      </c>
      <c r="O5" t="s">
        <v>101</v>
      </c>
    </row>
    <row r="6" spans="1:30" x14ac:dyDescent="0.25">
      <c r="A6" s="14"/>
      <c r="B6" s="14"/>
      <c r="C6" s="14"/>
      <c r="D6" s="14"/>
    </row>
    <row r="7" spans="1:30" x14ac:dyDescent="0.25">
      <c r="A7" s="14"/>
      <c r="B7" s="14"/>
      <c r="C7" s="14"/>
      <c r="D7" s="14"/>
    </row>
    <row r="8" spans="1:30" x14ac:dyDescent="0.25">
      <c r="A8" s="14"/>
      <c r="B8" s="14"/>
      <c r="C8" s="14"/>
      <c r="D8" s="14"/>
    </row>
    <row r="9" spans="1:30" x14ac:dyDescent="0.25">
      <c r="A9" s="14"/>
      <c r="B9" s="14"/>
      <c r="C9" s="14"/>
      <c r="D9" s="14"/>
    </row>
    <row r="10" spans="1:30" x14ac:dyDescent="0.25">
      <c r="A10" s="14"/>
      <c r="B10" s="14"/>
      <c r="C10" s="14"/>
      <c r="D10" s="14"/>
    </row>
    <row r="11" spans="1:30" x14ac:dyDescent="0.25">
      <c r="A11" s="14"/>
      <c r="B11" s="14"/>
      <c r="C11" s="14"/>
      <c r="D11" s="14"/>
    </row>
    <row r="12" spans="1:30" x14ac:dyDescent="0.25">
      <c r="A12" s="14"/>
      <c r="B12" s="14"/>
      <c r="C12" s="14"/>
      <c r="D12" s="14"/>
    </row>
    <row r="13" spans="1:30" x14ac:dyDescent="0.25">
      <c r="A13" s="14"/>
      <c r="B13" s="14"/>
      <c r="C13" s="14"/>
      <c r="D13" s="14"/>
    </row>
    <row r="14" spans="1:30" x14ac:dyDescent="0.25">
      <c r="A14" s="14"/>
      <c r="B14" s="14"/>
      <c r="C14" s="14"/>
      <c r="D14" s="14"/>
    </row>
    <row r="15" spans="1:30" x14ac:dyDescent="0.25">
      <c r="A15" s="14"/>
      <c r="B15" s="14"/>
      <c r="C15" s="14"/>
      <c r="D15" s="14"/>
    </row>
    <row r="16" spans="1:30" x14ac:dyDescent="0.25">
      <c r="A16" s="14"/>
      <c r="B16" s="14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4"/>
      <c r="C19" s="14"/>
      <c r="D19" s="14"/>
    </row>
    <row r="20" spans="1:4" x14ac:dyDescent="0.25">
      <c r="A20" s="14"/>
      <c r="B20" s="14"/>
      <c r="C20" s="14"/>
      <c r="D20" s="14"/>
    </row>
    <row r="21" spans="1:4" x14ac:dyDescent="0.25">
      <c r="A21" s="14"/>
      <c r="B21" s="14"/>
      <c r="C21" s="14"/>
      <c r="D21" s="14"/>
    </row>
    <row r="22" spans="1:4" x14ac:dyDescent="0.25">
      <c r="A22" s="14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Signe Nørrung Petersen</cp:lastModifiedBy>
  <cp:lastPrinted>2023-03-30T14:54:58Z</cp:lastPrinted>
  <dcterms:created xsi:type="dcterms:W3CDTF">2012-01-05T13:41:42Z</dcterms:created>
  <dcterms:modified xsi:type="dcterms:W3CDTF">2023-03-31T07:26:45Z</dcterms:modified>
</cp:coreProperties>
</file>